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0" windowWidth="19095" windowHeight="781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<sst xmlns="http://schemas.openxmlformats.org/spreadsheetml/2006/main" count="58" uniqueCount="56">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</sst>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46" zoomScale="130" zoomScaleNormal="110" zoomScaleSheetLayoutView="130" workbookViewId="0">
      <selection activeCell="G12" sqref="G12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4327523.5999999996</v>
      </c>
      <c r="D10" s="41"/>
      <c r="E10" s="41"/>
      <c r="F10" s="41"/>
      <c r="G10" s="41">
        <f>SUM(G11:G15)</f>
        <v>3788122.0999999996</v>
      </c>
      <c r="H10" s="42">
        <f>G10*100/C10</f>
        <v>87.535561908894039</v>
      </c>
      <c r="I10" s="41">
        <f>SUM(I11:I15)</f>
        <v>3418407.2</v>
      </c>
      <c r="J10" s="41">
        <f t="shared" ref="J10:J42" si="0">I10*100/C10</f>
        <v>78.992225484339357</v>
      </c>
    </row>
    <row r="11" spans="1:10" s="4" customFormat="1" ht="42.75" customHeight="1" x14ac:dyDescent="0.25">
      <c r="A11" s="28"/>
      <c r="B11" s="29" t="s">
        <v>12</v>
      </c>
      <c r="C11" s="43">
        <v>1518150</v>
      </c>
      <c r="D11" s="44"/>
      <c r="E11" s="44"/>
      <c r="F11" s="44"/>
      <c r="G11" s="45">
        <v>1510279</v>
      </c>
      <c r="H11" s="46">
        <f t="shared" ref="H11:H49" si="1">G11*100/C11</f>
        <v>99.481540032276129</v>
      </c>
      <c r="I11" s="45">
        <v>1351416</v>
      </c>
      <c r="J11" s="43">
        <f t="shared" si="0"/>
        <v>89.017290781543323</v>
      </c>
    </row>
    <row r="12" spans="1:10" s="4" customFormat="1" ht="28.5" customHeight="1" x14ac:dyDescent="0.25">
      <c r="A12" s="28"/>
      <c r="B12" s="29" t="s">
        <v>13</v>
      </c>
      <c r="C12" s="45">
        <v>2618985.2999999998</v>
      </c>
      <c r="D12" s="44"/>
      <c r="E12" s="44"/>
      <c r="F12" s="44"/>
      <c r="G12" s="45">
        <v>2134071.4</v>
      </c>
      <c r="H12" s="46">
        <f t="shared" si="1"/>
        <v>81.484665072385098</v>
      </c>
      <c r="I12" s="45">
        <v>1896320.6</v>
      </c>
      <c r="J12" s="43">
        <f t="shared" si="0"/>
        <v>72.406691247942476</v>
      </c>
    </row>
    <row r="13" spans="1:10" s="4" customFormat="1" ht="29.25" customHeight="1" x14ac:dyDescent="0.25">
      <c r="A13" s="28"/>
      <c r="B13" s="29" t="s">
        <v>14</v>
      </c>
      <c r="C13" s="45">
        <v>48795.5</v>
      </c>
      <c r="D13" s="44"/>
      <c r="E13" s="44"/>
      <c r="F13" s="44"/>
      <c r="G13" s="45">
        <v>48522.6</v>
      </c>
      <c r="H13" s="46">
        <f t="shared" si="1"/>
        <v>99.440727116229979</v>
      </c>
      <c r="I13" s="45">
        <v>45361.1</v>
      </c>
      <c r="J13" s="43">
        <f t="shared" si="0"/>
        <v>92.96164605342706</v>
      </c>
    </row>
    <row r="14" spans="1:10" s="4" customFormat="1" ht="30" customHeight="1" x14ac:dyDescent="0.25">
      <c r="A14" s="28"/>
      <c r="B14" s="29" t="s">
        <v>15</v>
      </c>
      <c r="C14" s="45">
        <v>88923.8</v>
      </c>
      <c r="D14" s="44"/>
      <c r="E14" s="44"/>
      <c r="F14" s="44"/>
      <c r="G14" s="45">
        <v>88423.8</v>
      </c>
      <c r="H14" s="46">
        <f t="shared" si="1"/>
        <v>99.437720835141988</v>
      </c>
      <c r="I14" s="45">
        <v>82442.899999999994</v>
      </c>
      <c r="J14" s="43">
        <f t="shared" si="0"/>
        <v>92.711849920943536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6825.3</v>
      </c>
      <c r="H15" s="47">
        <f t="shared" si="1"/>
        <v>12.958856253203972</v>
      </c>
      <c r="I15" s="45">
        <v>42866.6</v>
      </c>
      <c r="J15" s="45">
        <f t="shared" si="0"/>
        <v>81.388672653743185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342440.7</v>
      </c>
      <c r="D16" s="41"/>
      <c r="E16" s="41"/>
      <c r="F16" s="41"/>
      <c r="G16" s="41">
        <f>SUM(G17:G19)</f>
        <v>331956.69999999995</v>
      </c>
      <c r="H16" s="42">
        <f t="shared" si="1"/>
        <v>96.938448029104009</v>
      </c>
      <c r="I16" s="41">
        <f>SUM(I17:I19)</f>
        <v>300453.2</v>
      </c>
      <c r="J16" s="41">
        <f t="shared" si="0"/>
        <v>87.738753016215654</v>
      </c>
    </row>
    <row r="17" spans="1:11" s="4" customFormat="1" ht="27" customHeight="1" x14ac:dyDescent="0.25">
      <c r="A17" s="28"/>
      <c r="B17" s="30" t="s">
        <v>16</v>
      </c>
      <c r="C17" s="45">
        <v>331484.7</v>
      </c>
      <c r="D17" s="44"/>
      <c r="E17" s="44"/>
      <c r="F17" s="44"/>
      <c r="G17" s="45">
        <v>321264</v>
      </c>
      <c r="H17" s="47">
        <f t="shared" si="1"/>
        <v>96.916690272582713</v>
      </c>
      <c r="I17" s="45">
        <v>291169.09999999998</v>
      </c>
      <c r="J17" s="45">
        <f t="shared" si="0"/>
        <v>87.837870043474084</v>
      </c>
    </row>
    <row r="18" spans="1:11" s="6" customFormat="1" ht="30" x14ac:dyDescent="0.25">
      <c r="A18" s="28"/>
      <c r="B18" s="30" t="s">
        <v>17</v>
      </c>
      <c r="C18" s="45">
        <v>10668.7</v>
      </c>
      <c r="D18" s="44"/>
      <c r="E18" s="44"/>
      <c r="F18" s="44"/>
      <c r="G18" s="45">
        <v>10456.6</v>
      </c>
      <c r="H18" s="47">
        <f t="shared" si="1"/>
        <v>98.011941473656577</v>
      </c>
      <c r="I18" s="45">
        <v>9053.4</v>
      </c>
      <c r="J18" s="45">
        <f t="shared" si="0"/>
        <v>84.859448667597732</v>
      </c>
    </row>
    <row r="19" spans="1:11" s="6" customFormat="1" x14ac:dyDescent="0.25">
      <c r="A19" s="28"/>
      <c r="B19" s="30" t="s">
        <v>18</v>
      </c>
      <c r="C19" s="45">
        <v>287.3</v>
      </c>
      <c r="D19" s="44"/>
      <c r="E19" s="44"/>
      <c r="F19" s="44"/>
      <c r="G19" s="45">
        <v>236.1</v>
      </c>
      <c r="H19" s="47">
        <f t="shared" si="1"/>
        <v>82.178907065784884</v>
      </c>
      <c r="I19" s="45">
        <v>230.7</v>
      </c>
      <c r="J19" s="45">
        <f t="shared" si="0"/>
        <v>80.299338670379385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101024.6</v>
      </c>
      <c r="D20" s="41"/>
      <c r="E20" s="41"/>
      <c r="F20" s="41"/>
      <c r="G20" s="41">
        <f>SUM(G21:G23)</f>
        <v>92018.9</v>
      </c>
      <c r="H20" s="42">
        <f t="shared" si="1"/>
        <v>91.085636567727065</v>
      </c>
      <c r="I20" s="41">
        <f>SUM(I21:I23)</f>
        <v>88239.4</v>
      </c>
      <c r="J20" s="42">
        <f>I20*100/C20</f>
        <v>87.344468574980738</v>
      </c>
    </row>
    <row r="21" spans="1:11" s="8" customFormat="1" ht="18" customHeight="1" x14ac:dyDescent="0.25">
      <c r="A21" s="31"/>
      <c r="B21" s="29" t="s">
        <v>19</v>
      </c>
      <c r="C21" s="45">
        <v>75688</v>
      </c>
      <c r="D21" s="45"/>
      <c r="E21" s="45"/>
      <c r="F21" s="45"/>
      <c r="G21" s="45">
        <v>73904.899999999994</v>
      </c>
      <c r="H21" s="47">
        <f t="shared" si="1"/>
        <v>97.644144382200594</v>
      </c>
      <c r="I21" s="45">
        <v>65981.899999999994</v>
      </c>
      <c r="J21" s="45">
        <f t="shared" si="0"/>
        <v>87.17617059507451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18114</v>
      </c>
      <c r="H22" s="47">
        <f t="shared" si="1"/>
        <v>99.724730235630915</v>
      </c>
      <c r="I22" s="45">
        <v>15794.3</v>
      </c>
      <c r="J22" s="45">
        <f t="shared" si="0"/>
        <v>86.953864787491739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6463.2</v>
      </c>
      <c r="J23" s="45">
        <f t="shared" si="0"/>
        <v>90.109583693500255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19206.399999999998</v>
      </c>
      <c r="H24" s="42">
        <f t="shared" si="1"/>
        <v>23.514777541075929</v>
      </c>
      <c r="I24" s="41">
        <f>SUM(I25:I26)</f>
        <v>68727.199999999997</v>
      </c>
      <c r="J24" s="41">
        <f t="shared" si="0"/>
        <v>84.144077964690609</v>
      </c>
      <c r="K24" s="4"/>
    </row>
    <row r="25" spans="1:11" s="5" customFormat="1" ht="45" x14ac:dyDescent="0.25">
      <c r="A25" s="31"/>
      <c r="B25" s="29" t="s">
        <v>22</v>
      </c>
      <c r="C25" s="45">
        <v>80965</v>
      </c>
      <c r="D25" s="45"/>
      <c r="E25" s="45"/>
      <c r="F25" s="45"/>
      <c r="G25" s="45">
        <v>18554.3</v>
      </c>
      <c r="H25" s="47">
        <f t="shared" si="1"/>
        <v>22.916445377632311</v>
      </c>
      <c r="I25" s="45">
        <v>68088.3</v>
      </c>
      <c r="J25" s="45">
        <f t="shared" si="0"/>
        <v>84.095967393318105</v>
      </c>
    </row>
    <row r="26" spans="1:11" s="5" customFormat="1" ht="30" x14ac:dyDescent="0.25">
      <c r="A26" s="31"/>
      <c r="B26" s="29" t="s">
        <v>23</v>
      </c>
      <c r="C26" s="45">
        <v>713</v>
      </c>
      <c r="D26" s="45"/>
      <c r="E26" s="45"/>
      <c r="F26" s="45"/>
      <c r="G26" s="45">
        <v>652.1</v>
      </c>
      <c r="H26" s="47">
        <f t="shared" si="1"/>
        <v>91.458625525946701</v>
      </c>
      <c r="I26" s="45">
        <v>638.9</v>
      </c>
      <c r="J26" s="45">
        <f t="shared" si="0"/>
        <v>89.607293127629731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226264.80000000002</v>
      </c>
      <c r="D27" s="41"/>
      <c r="E27" s="41"/>
      <c r="F27" s="41"/>
      <c r="G27" s="41">
        <f>SUM(G28:G30)</f>
        <v>119892.40000000001</v>
      </c>
      <c r="H27" s="42">
        <f t="shared" si="1"/>
        <v>52.98764986864947</v>
      </c>
      <c r="I27" s="41">
        <f>SUM(I28:I30)</f>
        <v>127187.1</v>
      </c>
      <c r="J27" s="41">
        <f t="shared" si="0"/>
        <v>56.211615770548484</v>
      </c>
    </row>
    <row r="28" spans="1:11" s="5" customFormat="1" ht="30" x14ac:dyDescent="0.25">
      <c r="A28" s="31"/>
      <c r="B28" s="29" t="s">
        <v>34</v>
      </c>
      <c r="C28" s="45">
        <v>134922.6</v>
      </c>
      <c r="D28" s="45"/>
      <c r="E28" s="45"/>
      <c r="F28" s="45"/>
      <c r="G28" s="45">
        <v>78703.100000000006</v>
      </c>
      <c r="H28" s="47">
        <f t="shared" si="1"/>
        <v>58.332036293400812</v>
      </c>
      <c r="I28" s="45">
        <v>90206.5</v>
      </c>
      <c r="J28" s="45">
        <f t="shared" si="0"/>
        <v>66.857961527572101</v>
      </c>
    </row>
    <row r="29" spans="1:11" s="5" customFormat="1" x14ac:dyDescent="0.25">
      <c r="A29" s="31"/>
      <c r="B29" s="29" t="s">
        <v>50</v>
      </c>
      <c r="C29" s="45">
        <v>9455.7000000000007</v>
      </c>
      <c r="D29" s="45"/>
      <c r="E29" s="45"/>
      <c r="F29" s="45"/>
      <c r="G29" s="45">
        <v>2805</v>
      </c>
      <c r="H29" s="47">
        <f t="shared" si="1"/>
        <v>29.664646721025409</v>
      </c>
      <c r="I29" s="45">
        <v>2805</v>
      </c>
      <c r="J29" s="45">
        <f t="shared" si="0"/>
        <v>29.664646721025409</v>
      </c>
    </row>
    <row r="30" spans="1:11" s="5" customFormat="1" ht="45" x14ac:dyDescent="0.25">
      <c r="A30" s="31"/>
      <c r="B30" s="29" t="s">
        <v>35</v>
      </c>
      <c r="C30" s="45">
        <v>81886.5</v>
      </c>
      <c r="D30" s="45"/>
      <c r="E30" s="45"/>
      <c r="F30" s="45"/>
      <c r="G30" s="45">
        <v>38384.300000000003</v>
      </c>
      <c r="H30" s="47">
        <f t="shared" si="1"/>
        <v>46.875003816257873</v>
      </c>
      <c r="I30" s="45">
        <v>34175.599999999999</v>
      </c>
      <c r="J30" s="45">
        <f t="shared" si="0"/>
        <v>41.73532877824794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33521.199999999997</v>
      </c>
      <c r="D31" s="41"/>
      <c r="E31" s="41"/>
      <c r="F31" s="41"/>
      <c r="G31" s="41">
        <f>SUM(G32:G34)</f>
        <v>28481.1</v>
      </c>
      <c r="H31" s="42">
        <f t="shared" si="1"/>
        <v>84.964440413827674</v>
      </c>
      <c r="I31" s="41">
        <f>SUM(I32:I34)</f>
        <v>16858.599999999999</v>
      </c>
      <c r="J31" s="41">
        <f t="shared" si="0"/>
        <v>50.292352302423538</v>
      </c>
    </row>
    <row r="32" spans="1:11" s="5" customFormat="1" ht="31.5" customHeight="1" x14ac:dyDescent="0.25">
      <c r="A32" s="31"/>
      <c r="B32" s="29" t="s">
        <v>24</v>
      </c>
      <c r="C32" s="45">
        <v>3472.5</v>
      </c>
      <c r="D32" s="45"/>
      <c r="E32" s="45"/>
      <c r="F32" s="45"/>
      <c r="G32" s="45">
        <v>3209</v>
      </c>
      <c r="H32" s="47">
        <f t="shared" si="1"/>
        <v>92.41180705543556</v>
      </c>
      <c r="I32" s="45">
        <v>2908.4</v>
      </c>
      <c r="J32" s="45">
        <f t="shared" si="0"/>
        <v>83.755219582433412</v>
      </c>
    </row>
    <row r="33" spans="1:12" s="5" customFormat="1" ht="29.25" customHeight="1" x14ac:dyDescent="0.25">
      <c r="A33" s="31"/>
      <c r="B33" s="29" t="s">
        <v>25</v>
      </c>
      <c r="C33" s="45">
        <v>24454.799999999999</v>
      </c>
      <c r="D33" s="45"/>
      <c r="E33" s="45"/>
      <c r="F33" s="45"/>
      <c r="G33" s="45">
        <v>21278.3</v>
      </c>
      <c r="H33" s="47">
        <f t="shared" si="1"/>
        <v>87.010729999836443</v>
      </c>
      <c r="I33" s="45">
        <v>13356.4</v>
      </c>
      <c r="J33" s="45">
        <f t="shared" si="0"/>
        <v>54.616680569867675</v>
      </c>
    </row>
    <row r="34" spans="1:12" s="5" customFormat="1" ht="29.25" customHeight="1" x14ac:dyDescent="0.25">
      <c r="A34" s="31"/>
      <c r="B34" s="29" t="s">
        <v>51</v>
      </c>
      <c r="C34" s="45">
        <v>5593.9</v>
      </c>
      <c r="D34" s="45"/>
      <c r="E34" s="45"/>
      <c r="F34" s="45"/>
      <c r="G34" s="45">
        <v>3993.8</v>
      </c>
      <c r="H34" s="47">
        <f t="shared" si="1"/>
        <v>71.395627379824461</v>
      </c>
      <c r="I34" s="45">
        <v>593.79999999999995</v>
      </c>
      <c r="J34" s="45">
        <f t="shared" si="0"/>
        <v>10.615134342766227</v>
      </c>
    </row>
    <row r="35" spans="1:12" s="3" customFormat="1" ht="28.5" x14ac:dyDescent="0.25">
      <c r="A35" s="26">
        <v>7</v>
      </c>
      <c r="B35" s="11" t="s">
        <v>44</v>
      </c>
      <c r="C35" s="41">
        <v>623635.80000000005</v>
      </c>
      <c r="D35" s="41"/>
      <c r="E35" s="41"/>
      <c r="F35" s="41"/>
      <c r="G35" s="41">
        <v>551135.69999999995</v>
      </c>
      <c r="H35" s="42">
        <f t="shared" si="1"/>
        <v>88.37460902661455</v>
      </c>
      <c r="I35" s="41">
        <v>293953.09999999998</v>
      </c>
      <c r="J35" s="41">
        <f t="shared" si="0"/>
        <v>47.135379335182478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1845251.2</v>
      </c>
      <c r="D36" s="41"/>
      <c r="E36" s="41"/>
      <c r="F36" s="41"/>
      <c r="G36" s="41">
        <f>SUM(G37:G38)</f>
        <v>1364534.8</v>
      </c>
      <c r="H36" s="42">
        <f t="shared" si="1"/>
        <v>73.9484575325029</v>
      </c>
      <c r="I36" s="41">
        <f>SUM(I37:I38)</f>
        <v>1219876.5</v>
      </c>
      <c r="J36" s="41">
        <f t="shared" si="0"/>
        <v>66.108966627416365</v>
      </c>
      <c r="L36" s="50"/>
    </row>
    <row r="37" spans="1:12" s="5" customFormat="1" x14ac:dyDescent="0.25">
      <c r="A37" s="31"/>
      <c r="B37" s="29" t="s">
        <v>26</v>
      </c>
      <c r="C37" s="45">
        <v>1568751.7</v>
      </c>
      <c r="D37" s="45"/>
      <c r="E37" s="45"/>
      <c r="F37" s="45"/>
      <c r="G37" s="45">
        <v>1117646.1000000001</v>
      </c>
      <c r="H37" s="46">
        <f t="shared" si="1"/>
        <v>71.244295703392709</v>
      </c>
      <c r="I37" s="45">
        <v>976732.8</v>
      </c>
      <c r="J37" s="43">
        <f t="shared" si="0"/>
        <v>62.261784321891092</v>
      </c>
    </row>
    <row r="38" spans="1:12" s="5" customFormat="1" x14ac:dyDescent="0.25">
      <c r="A38" s="31"/>
      <c r="B38" s="29" t="s">
        <v>27</v>
      </c>
      <c r="C38" s="45">
        <v>276499.5</v>
      </c>
      <c r="D38" s="45"/>
      <c r="E38" s="45"/>
      <c r="F38" s="45"/>
      <c r="G38" s="45">
        <v>246888.7</v>
      </c>
      <c r="H38" s="46">
        <f t="shared" si="1"/>
        <v>89.290830543997373</v>
      </c>
      <c r="I38" s="45">
        <v>243143.7</v>
      </c>
      <c r="J38" s="43">
        <f t="shared" si="0"/>
        <v>87.936397715004915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2774.1</v>
      </c>
      <c r="D39" s="41"/>
      <c r="E39" s="41"/>
      <c r="F39" s="41"/>
      <c r="G39" s="41">
        <f>SUM(G40:G41)</f>
        <v>296.39999999999998</v>
      </c>
      <c r="H39" s="42">
        <f t="shared" si="1"/>
        <v>10.684546339353302</v>
      </c>
      <c r="I39" s="41">
        <f>SUM(I40:I41)</f>
        <v>1031.8</v>
      </c>
      <c r="J39" s="41">
        <f t="shared" si="0"/>
        <v>37.194044915468083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735.4</v>
      </c>
      <c r="J40" s="43">
        <f t="shared" si="0"/>
        <v>81.711111111111109</v>
      </c>
    </row>
    <row r="41" spans="1:12" s="8" customFormat="1" x14ac:dyDescent="0.25">
      <c r="A41" s="31"/>
      <c r="B41" s="29" t="s">
        <v>29</v>
      </c>
      <c r="C41" s="45">
        <v>1874.1</v>
      </c>
      <c r="D41" s="45"/>
      <c r="E41" s="45"/>
      <c r="F41" s="45"/>
      <c r="G41" s="45">
        <v>296.39999999999998</v>
      </c>
      <c r="H41" s="46">
        <f>G41*100/C41</f>
        <v>15.815591483912277</v>
      </c>
      <c r="I41" s="45">
        <v>296.39999999999998</v>
      </c>
      <c r="J41" s="43">
        <f>I41*100/C41</f>
        <v>15.815591483912277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6983.4</v>
      </c>
      <c r="D42" s="41"/>
      <c r="E42" s="41"/>
      <c r="F42" s="41"/>
      <c r="G42" s="41">
        <f>SUM(G43:G44)</f>
        <v>4748.3</v>
      </c>
      <c r="H42" s="42">
        <f t="shared" si="1"/>
        <v>67.994100294985259</v>
      </c>
      <c r="I42" s="41">
        <f>SUM(I43:I44)</f>
        <v>2862.4</v>
      </c>
      <c r="J42" s="41">
        <f t="shared" si="0"/>
        <v>40.988630180141477</v>
      </c>
    </row>
    <row r="43" spans="1:12" s="5" customFormat="1" x14ac:dyDescent="0.25">
      <c r="A43" s="31"/>
      <c r="B43" s="29" t="s">
        <v>30</v>
      </c>
      <c r="C43" s="45">
        <v>4628.3999999999996</v>
      </c>
      <c r="D43" s="45"/>
      <c r="E43" s="45"/>
      <c r="F43" s="45"/>
      <c r="G43" s="45">
        <v>2777.4</v>
      </c>
      <c r="H43" s="46">
        <f>G43*100/C43</f>
        <v>60.007778065854296</v>
      </c>
      <c r="I43" s="45">
        <v>2370.1</v>
      </c>
      <c r="J43" s="45">
        <f>I43*100/C43</f>
        <v>51.207760781263509</v>
      </c>
    </row>
    <row r="44" spans="1:12" s="5" customFormat="1" x14ac:dyDescent="0.25">
      <c r="A44" s="31"/>
      <c r="B44" s="29" t="s">
        <v>31</v>
      </c>
      <c r="C44" s="45">
        <v>2355</v>
      </c>
      <c r="D44" s="45"/>
      <c r="E44" s="45"/>
      <c r="F44" s="45"/>
      <c r="G44" s="45">
        <v>1970.9</v>
      </c>
      <c r="H44" s="46">
        <f>G44*100/C44</f>
        <v>83.690021231422506</v>
      </c>
      <c r="I44" s="45">
        <v>492.3</v>
      </c>
      <c r="J44" s="45">
        <f>I44*100/C44</f>
        <v>20.904458598726116</v>
      </c>
    </row>
    <row r="45" spans="1:12" s="3" customFormat="1" ht="33" customHeight="1" x14ac:dyDescent="0.25">
      <c r="A45" s="26">
        <v>11</v>
      </c>
      <c r="B45" s="11" t="s">
        <v>48</v>
      </c>
      <c r="C45" s="41">
        <v>19416.400000000001</v>
      </c>
      <c r="D45" s="41"/>
      <c r="E45" s="41"/>
      <c r="F45" s="41"/>
      <c r="G45" s="41">
        <v>15904.2</v>
      </c>
      <c r="H45" s="42">
        <f t="shared" si="1"/>
        <v>81.911167878700468</v>
      </c>
      <c r="I45" s="41">
        <v>12715.2</v>
      </c>
      <c r="J45" s="41">
        <f t="shared" ref="J45" si="2">I45*100/C45</f>
        <v>65.486907974701793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5573.2</v>
      </c>
      <c r="H46" s="42">
        <f t="shared" si="1"/>
        <v>55.749282277506026</v>
      </c>
      <c r="I46" s="41">
        <v>5434.2</v>
      </c>
      <c r="J46" s="41">
        <f t="shared" ref="J46:J50" si="3">I46*100/C46</f>
        <v>54.35885124388561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19266.5</v>
      </c>
      <c r="D47" s="41"/>
      <c r="E47" s="41"/>
      <c r="F47" s="41"/>
      <c r="G47" s="41">
        <f>SUM(G48:G50)</f>
        <v>9126.2000000000007</v>
      </c>
      <c r="H47" s="42">
        <f t="shared" si="1"/>
        <v>47.368229828977768</v>
      </c>
      <c r="I47" s="41">
        <f>SUM(I48:I50)</f>
        <v>13992</v>
      </c>
      <c r="J47" s="41">
        <f t="shared" si="3"/>
        <v>72.623465600913505</v>
      </c>
    </row>
    <row r="48" spans="1:12" s="3" customFormat="1" ht="29.25" customHeight="1" x14ac:dyDescent="0.25">
      <c r="A48" s="32"/>
      <c r="B48" s="33" t="s">
        <v>37</v>
      </c>
      <c r="C48" s="43">
        <v>13830.4</v>
      </c>
      <c r="D48" s="43"/>
      <c r="E48" s="43"/>
      <c r="F48" s="43"/>
      <c r="G48" s="43">
        <v>6887.2</v>
      </c>
      <c r="H48" s="46">
        <f t="shared" si="1"/>
        <v>49.797547431744562</v>
      </c>
      <c r="I48" s="43">
        <v>11305.2</v>
      </c>
      <c r="J48" s="43">
        <f t="shared" si="3"/>
        <v>81.741670522906063</v>
      </c>
    </row>
    <row r="49" spans="1:10" s="3" customFormat="1" ht="17.25" customHeight="1" x14ac:dyDescent="0.25">
      <c r="A49" s="32"/>
      <c r="B49" s="33" t="s">
        <v>39</v>
      </c>
      <c r="C49" s="43">
        <v>3303</v>
      </c>
      <c r="D49" s="43"/>
      <c r="E49" s="43"/>
      <c r="F49" s="43"/>
      <c r="G49" s="43">
        <v>1665.9</v>
      </c>
      <c r="H49" s="46">
        <f t="shared" si="1"/>
        <v>50.435967302452319</v>
      </c>
      <c r="I49" s="43">
        <v>2181.5</v>
      </c>
      <c r="J49" s="43">
        <f t="shared" si="3"/>
        <v>66.046018770814413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505.3</v>
      </c>
      <c r="J50" s="43">
        <f t="shared" si="3"/>
        <v>23.688528432797337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7639777.2000000002</v>
      </c>
      <c r="D51" s="48"/>
      <c r="E51" s="48"/>
      <c r="F51" s="48"/>
      <c r="G51" s="48">
        <f>G10+G16+G20+G24+G27+G31+G35+G36+G39+G42+G45+G46+G47</f>
        <v>6330996.4000000013</v>
      </c>
      <c r="H51" s="49">
        <f t="shared" si="4"/>
        <v>82.868861673086499</v>
      </c>
      <c r="I51" s="48">
        <f>I10+I16+I20+I24+I27+I31+I35+I36+I39+I42+I45+I46+I47</f>
        <v>5569737.9000000013</v>
      </c>
      <c r="J51" s="48">
        <f>I51*100/C51</f>
        <v>72.904454595874881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В. Чернышова</cp:lastModifiedBy>
  <cp:lastPrinted>2017-10-12T08:28:21Z</cp:lastPrinted>
  <dcterms:created xsi:type="dcterms:W3CDTF">2012-07-10T18:14:32Z</dcterms:created>
  <dcterms:modified xsi:type="dcterms:W3CDTF">2017-12-14T06:45:55Z</dcterms:modified>
</cp:coreProperties>
</file>