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0" windowWidth="19095" windowHeight="7815"/>
  </bookViews>
  <sheets>
    <sheet name="МП 2017" sheetId="1" r:id="rId1"/>
  </sheets>
  <definedNames>
    <definedName name="_xlnm.Print_Titles" localSheetId="0">'МП 2017'!$7:$9</definedName>
    <definedName name="_xlnm.Print_Area" localSheetId="0">'МП 2017'!$A$1:$J$51</definedName>
  </definedNames>
  <calcPr calcId="145621"/>
</workbook>
</file>

<file path=xl/calcChain.xml><?xml version="1.0" encoding="utf-8"?>
<calcChain xmlns="http://schemas.openxmlformats.org/spreadsheetml/2006/main">
  <c r="J41" i="1" l="1"/>
  <c r="H41" i="1"/>
  <c r="C16" i="1" l="1"/>
  <c r="G16" i="1"/>
  <c r="I16" i="1"/>
  <c r="H44" i="1" l="1"/>
  <c r="H43" i="1"/>
  <c r="G47" i="1" l="1"/>
  <c r="I47" i="1"/>
  <c r="I36" i="1" l="1"/>
  <c r="G36" i="1"/>
  <c r="G10" i="1" l="1"/>
  <c r="I10" i="1"/>
  <c r="G20" i="1" l="1"/>
  <c r="I20" i="1"/>
  <c r="I42" i="1" l="1"/>
  <c r="G42" i="1"/>
  <c r="I31" i="1"/>
  <c r="G31" i="1"/>
  <c r="C10" i="1" l="1"/>
  <c r="J44" i="1" l="1"/>
  <c r="J43" i="1"/>
  <c r="H26" i="1" l="1"/>
  <c r="H10" i="1" l="1"/>
  <c r="J45" i="1"/>
  <c r="C31" i="1" l="1"/>
  <c r="J34" i="1"/>
  <c r="H34" i="1"/>
  <c r="C47" i="1"/>
  <c r="J50" i="1"/>
  <c r="J49" i="1"/>
  <c r="J48" i="1"/>
  <c r="H49" i="1"/>
  <c r="H48" i="1"/>
  <c r="H50" i="1"/>
  <c r="J46" i="1"/>
  <c r="H47" i="1" l="1"/>
  <c r="J47" i="1"/>
  <c r="H31" i="1"/>
  <c r="J31" i="1"/>
  <c r="H46" i="1"/>
  <c r="H45" i="1"/>
  <c r="C42" i="1"/>
  <c r="J42" i="1" s="1"/>
  <c r="J40" i="1"/>
  <c r="H40" i="1"/>
  <c r="I39" i="1"/>
  <c r="G39" i="1"/>
  <c r="C39" i="1"/>
  <c r="J37" i="1"/>
  <c r="J38" i="1"/>
  <c r="H37" i="1"/>
  <c r="H38" i="1"/>
  <c r="C36" i="1"/>
  <c r="J35" i="1"/>
  <c r="H35" i="1"/>
  <c r="J32" i="1"/>
  <c r="J33" i="1"/>
  <c r="H32" i="1"/>
  <c r="H33" i="1"/>
  <c r="J28" i="1"/>
  <c r="J29" i="1"/>
  <c r="J30" i="1"/>
  <c r="H28" i="1"/>
  <c r="H29" i="1"/>
  <c r="H30" i="1"/>
  <c r="I27" i="1"/>
  <c r="G27" i="1"/>
  <c r="C27" i="1"/>
  <c r="J25" i="1"/>
  <c r="J26" i="1"/>
  <c r="H25" i="1"/>
  <c r="I24" i="1"/>
  <c r="G24" i="1"/>
  <c r="C24" i="1"/>
  <c r="J21" i="1"/>
  <c r="J22" i="1"/>
  <c r="J23" i="1"/>
  <c r="H21" i="1"/>
  <c r="H22" i="1"/>
  <c r="H23" i="1"/>
  <c r="C20" i="1"/>
  <c r="J17" i="1"/>
  <c r="J18" i="1"/>
  <c r="J19" i="1"/>
  <c r="H17" i="1"/>
  <c r="H18" i="1"/>
  <c r="H19" i="1"/>
  <c r="H39" i="1" l="1"/>
  <c r="J20" i="1"/>
  <c r="H20" i="1"/>
  <c r="H42" i="1"/>
  <c r="G51" i="1"/>
  <c r="C51" i="1"/>
  <c r="I51" i="1"/>
  <c r="H36" i="1"/>
  <c r="J39" i="1"/>
  <c r="J36" i="1"/>
  <c r="H24" i="1"/>
  <c r="H16" i="1"/>
  <c r="J16" i="1"/>
  <c r="J24" i="1"/>
  <c r="H27" i="1"/>
  <c r="J27" i="1"/>
  <c r="H15" i="1"/>
  <c r="J15" i="1"/>
  <c r="J14" i="1"/>
  <c r="H14" i="1"/>
  <c r="J13" i="1"/>
  <c r="H13" i="1"/>
  <c r="J12" i="1"/>
  <c r="H12" i="1"/>
  <c r="J11" i="1"/>
  <c r="H11" i="1"/>
  <c r="H51" i="1" l="1"/>
  <c r="J51" i="1"/>
  <c r="J10" i="1"/>
</calcChain>
</file>

<file path=xl/sharedStrings.xml><?xml version="1.0" encoding="utf-8"?>
<sst xmlns="http://schemas.openxmlformats.org/spreadsheetml/2006/main" count="58" uniqueCount="56">
  <si>
    <t>№ п/п</t>
  </si>
  <si>
    <t>Наименование</t>
  </si>
  <si>
    <t xml:space="preserve"> в том числе </t>
  </si>
  <si>
    <t>%</t>
  </si>
  <si>
    <t>тыс.руб.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</si>
  <si>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</si>
  <si>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</si>
  <si>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</si>
  <si>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</si>
  <si>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</si>
  <si>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</si>
  <si>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</si>
  <si>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Обеспечение доступности дошкольных образовательных услуг детям в возрасте от 3 до 7 лет</t>
  </si>
  <si>
    <t>Повышение качества и доступности услуг общего образования</t>
  </si>
  <si>
    <t>Развитие системы предоставления детям услуг дополнительного образования</t>
  </si>
  <si>
    <t>Совершенствование механизма предоставления услуги по организации отдыха детей в каникулярное время</t>
  </si>
  <si>
    <t>Сохранение и развитие культурного потенциала города Твери</t>
  </si>
  <si>
    <t>Реализация социально-значимых проектов в сфере культуры</t>
  </si>
  <si>
    <t>Сохранение культурного наследия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</si>
  <si>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</si>
  <si>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</si>
  <si>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Обеспечение жильем молодых семей в городе Твери</t>
  </si>
  <si>
    <t>Дополнительные меры социальной поддержки и социальной помощи отдельным категориям населения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</si>
  <si>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</si>
  <si>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</si>
  <si>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</si>
  <si>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</si>
  <si>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 xml:space="preserve">Общественный транспорт 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</si>
  <si>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</si>
  <si>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</si>
  <si>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</si>
  <si>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</si>
  <si>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</si>
  <si>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МП "Обеспечение доступным жильем населения города Твери" на 2015-2020 годы</t>
  </si>
  <si>
    <t>Обеспечение населения доступным и комфортным жильем</t>
  </si>
  <si>
    <t>Обеспечение безопасных и комфортных условий проживания граждан в многоквартирных (жилых) домах города Твери</t>
  </si>
  <si>
    <t>МП "Обеспечение реализации муниципальной политики в городе Твери" на 2015-2020 годы</t>
  </si>
  <si>
    <t>Обеспечение реализации муниципальной политики в сфере управления имуществом, информации и права</t>
  </si>
  <si>
    <t>Содействие экономическому развитию города Твери</t>
  </si>
  <si>
    <t>Городское управление и гражданское общество</t>
  </si>
  <si>
    <t>МП "Развитие культуры города Твери" на 2015-2020 годы</t>
  </si>
  <si>
    <t>МП "Развитие физической культуры, спорта и молодежной политики города Твери" на 2015-2020 годы</t>
  </si>
  <si>
    <t>МП "Социальная поддержка населения города Твери" на 2015-2020 годы</t>
  </si>
  <si>
    <t>МП "Коммунальное хозяйство города Твери" на 2015-2020 годы</t>
  </si>
  <si>
    <t>МП "Благоустройство города Твери" на 2015-2020 годы</t>
  </si>
  <si>
    <t>МП "Дорожное хозяйство и общественный транспорт города Твери" на 2015-2020 годы</t>
  </si>
  <si>
    <t>МП "Обеспечение правопорядка и безопасности населения города Твери " на 2015-2020 годы</t>
  </si>
  <si>
    <t>МП "Управление муниципальной собственностью" на 2015-2020 годы</t>
  </si>
  <si>
    <t>МП "Развитие информационных ресурсов города Твери" на 2015-2020 годы</t>
  </si>
  <si>
    <t>МП "Развитие малого и среднего предпринимательства в городе Твери" на 2015-2020 годы</t>
  </si>
  <si>
    <t>Ликвидация аварийного жилья</t>
  </si>
  <si>
    <t>Повышение энергетической эффективности коммунальной инфраструктуры МО ГО город Тверь</t>
  </si>
  <si>
    <t>МП "Развитие образования города Твери" на 2015-2020 годы</t>
  </si>
  <si>
    <t>В 2017 ГОДУ</t>
  </si>
  <si>
    <t>Бюджет города Твери на 2017 год всего, тыс.руб.</t>
  </si>
  <si>
    <t>по состоянию на 01.09.2017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</si>
</sst>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5" fillId="0" borderId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7" applyNumberFormat="0" applyAlignment="0" applyProtection="0"/>
    <xf numFmtId="0" fontId="22" fillId="9" borderId="8" applyNumberFormat="0" applyAlignment="0" applyProtection="0"/>
    <xf numFmtId="0" fontId="23" fillId="9" borderId="7" applyNumberFormat="0" applyAlignment="0" applyProtection="0"/>
    <xf numFmtId="0" fontId="24" fillId="0" borderId="9" applyNumberFormat="0" applyFill="0" applyAlignment="0" applyProtection="0"/>
    <xf numFmtId="0" fontId="25" fillId="10" borderId="10" applyNumberFormat="0" applyAlignment="0" applyProtection="0"/>
    <xf numFmtId="0" fontId="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7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7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  <xf numFmtId="0" fontId="1" fillId="0" borderId="0"/>
  </cellStyleXfs>
  <cellXfs count="56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3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8" fillId="0" borderId="0" xfId="0" applyNumberFormat="1" applyFont="1" applyFill="1" applyAlignment="1">
      <alignment horizontal="center" vertical="center" wrapText="1"/>
    </xf>
    <xf numFmtId="165" fontId="28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left" vertical="top" wrapText="1"/>
    </xf>
    <xf numFmtId="0" fontId="29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5" fontId="31" fillId="4" borderId="1" xfId="0" applyNumberFormat="1" applyFont="1" applyFill="1" applyBorder="1" applyAlignment="1">
      <alignment horizontal="center" vertical="center" wrapText="1"/>
    </xf>
    <xf numFmtId="166" fontId="31" fillId="4" borderId="1" xfId="1" applyNumberFormat="1" applyFont="1" applyFill="1" applyBorder="1" applyAlignment="1">
      <alignment horizontal="center" vertical="center" wrapText="1"/>
    </xf>
    <xf numFmtId="165" fontId="32" fillId="2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165" fontId="32" fillId="0" borderId="1" xfId="0" applyNumberFormat="1" applyFont="1" applyBorder="1" applyAlignment="1">
      <alignment horizontal="center" vertical="center" wrapText="1"/>
    </xf>
    <xf numFmtId="166" fontId="32" fillId="2" borderId="1" xfId="1" applyNumberFormat="1" applyFont="1" applyFill="1" applyBorder="1" applyAlignment="1">
      <alignment horizontal="center" vertical="center" wrapText="1"/>
    </xf>
    <xf numFmtId="166" fontId="32" fillId="0" borderId="1" xfId="1" applyNumberFormat="1" applyFont="1" applyBorder="1" applyAlignment="1">
      <alignment horizontal="center" vertical="center" wrapText="1"/>
    </xf>
    <xf numFmtId="165" fontId="31" fillId="3" borderId="1" xfId="0" applyNumberFormat="1" applyFont="1" applyFill="1" applyBorder="1" applyAlignment="1">
      <alignment horizontal="center" vertical="center" wrapText="1"/>
    </xf>
    <xf numFmtId="166" fontId="31" fillId="3" borderId="1" xfId="1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9" fillId="0" borderId="3" xfId="0" applyFont="1" applyBorder="1" applyAlignment="1">
      <alignment horizontal="right" vertical="top"/>
    </xf>
  </cellXfs>
  <cellStyles count="49">
    <cellStyle name="20% - Акцент1" xfId="21" builtinId="30" customBuiltin="1"/>
    <cellStyle name="20% - Акцент2" xfId="25" builtinId="34" customBuiltin="1"/>
    <cellStyle name="20% - Акцент3" xfId="29" builtinId="38" customBuiltin="1"/>
    <cellStyle name="20% - Акцент4" xfId="33" builtinId="42" customBuiltin="1"/>
    <cellStyle name="20% - Акцент5" xfId="37" builtinId="46" customBuiltin="1"/>
    <cellStyle name="20% - Акцент6" xfId="41" builtinId="50" customBuiltin="1"/>
    <cellStyle name="40% - Акцент1" xfId="22" builtinId="31" customBuiltin="1"/>
    <cellStyle name="40% - Акцент2" xfId="26" builtinId="35" customBuiltin="1"/>
    <cellStyle name="40% - Акцент3" xfId="30" builtinId="39" customBuiltin="1"/>
    <cellStyle name="40% - Акцент4" xfId="34" builtinId="43" customBuiltin="1"/>
    <cellStyle name="40% - Акцент5" xfId="38" builtinId="47" customBuiltin="1"/>
    <cellStyle name="40% - Акцент6" xfId="42" builtinId="51" customBuiltin="1"/>
    <cellStyle name="60% - Акцент1" xfId="23" builtinId="32" customBuiltin="1"/>
    <cellStyle name="60% - Акцент2" xfId="27" builtinId="36" customBuiltin="1"/>
    <cellStyle name="60% - Акцент3" xfId="31" builtinId="40" customBuiltin="1"/>
    <cellStyle name="60% - Акцент4" xfId="35" builtinId="44" customBuiltin="1"/>
    <cellStyle name="60% - Акцент5" xfId="39" builtinId="48" customBuiltin="1"/>
    <cellStyle name="60% - Акцент6" xfId="43" builtinId="52" customBuiltin="1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2" builtinId="20" customBuiltin="1"/>
    <cellStyle name="Вывод" xfId="13" builtinId="21" customBuiltin="1"/>
    <cellStyle name="Вычисление" xfId="14" builtinId="22" customBuiltin="1"/>
    <cellStyle name="Заголовок 1" xfId="5" builtinId="16" customBuiltin="1"/>
    <cellStyle name="Заголовок 2" xfId="6" builtinId="17" customBuiltin="1"/>
    <cellStyle name="Заголовок 3" xfId="7" builtinId="18" customBuiltin="1"/>
    <cellStyle name="Заголовок 4" xfId="8" builtinId="19" customBuiltin="1"/>
    <cellStyle name="Итог" xfId="19" builtinId="25" customBuiltin="1"/>
    <cellStyle name="Контрольная ячейка" xfId="16" builtinId="23" customBuiltin="1"/>
    <cellStyle name="Название" xfId="4" builtinId="15" customBuiltin="1"/>
    <cellStyle name="Нейтральный" xfId="11" builtinId="28" customBuiltin="1"/>
    <cellStyle name="Обычный" xfId="0" builtinId="0"/>
    <cellStyle name="Обычный 2" xfId="2"/>
    <cellStyle name="Обычный 2 2" xfId="48"/>
    <cellStyle name="Обычный 2_Лист1" xfId="3"/>
    <cellStyle name="Обычный 3" xfId="44"/>
    <cellStyle name="Обычный 4" xfId="45"/>
    <cellStyle name="Обычный 5" xfId="46"/>
    <cellStyle name="Плохой" xfId="10" builtinId="27" customBuiltin="1"/>
    <cellStyle name="Пояснение" xfId="18" builtinId="53" customBuiltin="1"/>
    <cellStyle name="Примечание 2" xfId="47"/>
    <cellStyle name="Связанная ячейка" xfId="15" builtinId="24" customBuiltin="1"/>
    <cellStyle name="Текст предупреждения" xfId="17" builtinId="11" customBuiltin="1"/>
    <cellStyle name="Финансовый" xfId="1" builtinId="3"/>
    <cellStyle name="Хороший" xfId="9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view="pageBreakPreview" topLeftCell="A32" zoomScaleNormal="110" zoomScaleSheetLayoutView="100" workbookViewId="0">
      <selection activeCell="N47" sqref="N47"/>
    </sheetView>
  </sheetViews>
  <sheetFormatPr defaultRowHeight="15" x14ac:dyDescent="0.25"/>
  <cols>
    <col min="1" max="1" width="4" style="4" customWidth="1"/>
    <col min="2" max="2" width="50.42578125" style="4" customWidth="1"/>
    <col min="3" max="3" width="16.5703125" style="4" customWidth="1"/>
    <col min="4" max="4" width="11.5703125" style="4" hidden="1" customWidth="1"/>
    <col min="5" max="5" width="10.85546875" style="4" hidden="1" customWidth="1"/>
    <col min="6" max="6" width="6" style="4" hidden="1" customWidth="1"/>
    <col min="7" max="7" width="13.5703125" style="4" customWidth="1"/>
    <col min="8" max="8" width="9.5703125" style="4" customWidth="1"/>
    <col min="9" max="9" width="11.85546875" style="23" customWidth="1"/>
    <col min="10" max="10" width="9.42578125" style="22" customWidth="1"/>
  </cols>
  <sheetData>
    <row r="1" spans="1:10" s="6" customFormat="1" x14ac:dyDescent="0.25">
      <c r="A1" s="53" t="s">
        <v>9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s="6" customFormat="1" x14ac:dyDescent="0.25">
      <c r="A2" s="53" t="s">
        <v>10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s="6" customFormat="1" x14ac:dyDescent="0.25">
      <c r="A3" s="53" t="s">
        <v>11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s="6" customFormat="1" x14ac:dyDescent="0.25">
      <c r="A4" s="53" t="s">
        <v>53</v>
      </c>
      <c r="B4" s="53"/>
      <c r="C4" s="53"/>
      <c r="D4" s="53"/>
      <c r="E4" s="53"/>
      <c r="F4" s="53"/>
      <c r="G4" s="53"/>
      <c r="H4" s="53"/>
      <c r="I4" s="53"/>
      <c r="J4" s="53"/>
    </row>
    <row r="5" spans="1:10" s="6" customFormat="1" hidden="1" x14ac:dyDescent="0.25">
      <c r="A5" s="54" t="s">
        <v>7</v>
      </c>
      <c r="B5" s="54"/>
      <c r="C5" s="54"/>
      <c r="D5" s="54"/>
      <c r="E5" s="54"/>
      <c r="F5" s="54"/>
      <c r="G5" s="54"/>
      <c r="H5" s="54"/>
      <c r="I5" s="54"/>
      <c r="J5" s="54"/>
    </row>
    <row r="6" spans="1:10" s="6" customFormat="1" x14ac:dyDescent="0.25">
      <c r="A6" s="1"/>
      <c r="B6" s="1"/>
      <c r="C6" s="55" t="s">
        <v>55</v>
      </c>
      <c r="D6" s="55"/>
      <c r="E6" s="55"/>
      <c r="F6" s="55"/>
      <c r="G6" s="55"/>
      <c r="H6" s="55"/>
      <c r="I6" s="55"/>
      <c r="J6" s="55"/>
    </row>
    <row r="7" spans="1:10" s="6" customFormat="1" ht="33" customHeight="1" x14ac:dyDescent="0.25">
      <c r="A7" s="52" t="s">
        <v>0</v>
      </c>
      <c r="B7" s="52" t="s">
        <v>1</v>
      </c>
      <c r="C7" s="52" t="s">
        <v>54</v>
      </c>
      <c r="D7" s="52" t="s">
        <v>2</v>
      </c>
      <c r="E7" s="52"/>
      <c r="F7" s="52"/>
      <c r="G7" s="52" t="s">
        <v>5</v>
      </c>
      <c r="H7" s="52"/>
      <c r="I7" s="52" t="s">
        <v>6</v>
      </c>
      <c r="J7" s="52"/>
    </row>
    <row r="8" spans="1:10" s="6" customFormat="1" ht="24.75" customHeight="1" x14ac:dyDescent="0.25">
      <c r="A8" s="52"/>
      <c r="B8" s="52"/>
      <c r="C8" s="52"/>
      <c r="D8" s="36"/>
      <c r="E8" s="36"/>
      <c r="F8" s="36"/>
      <c r="G8" s="25" t="s">
        <v>4</v>
      </c>
      <c r="H8" s="37" t="s">
        <v>3</v>
      </c>
      <c r="I8" s="25" t="s">
        <v>4</v>
      </c>
      <c r="J8" s="37" t="s">
        <v>3</v>
      </c>
    </row>
    <row r="9" spans="1:10" s="10" customFormat="1" ht="15" customHeight="1" x14ac:dyDescent="0.2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8">
        <v>4</v>
      </c>
      <c r="H9" s="38">
        <v>5</v>
      </c>
      <c r="I9" s="39">
        <v>6</v>
      </c>
      <c r="J9" s="40">
        <v>7</v>
      </c>
    </row>
    <row r="10" spans="1:10" s="3" customFormat="1" ht="30" customHeight="1" x14ac:dyDescent="0.25">
      <c r="A10" s="26">
        <v>1</v>
      </c>
      <c r="B10" s="27" t="s">
        <v>52</v>
      </c>
      <c r="C10" s="41">
        <f>SUM(C11:C15)</f>
        <v>4323794.8</v>
      </c>
      <c r="D10" s="41"/>
      <c r="E10" s="41"/>
      <c r="F10" s="41"/>
      <c r="G10" s="41">
        <f>SUM(G11:G15)</f>
        <v>3585726.6</v>
      </c>
      <c r="H10" s="42">
        <f>G10*100/C10</f>
        <v>82.930082620942144</v>
      </c>
      <c r="I10" s="41">
        <f>SUM(I11:I15)</f>
        <v>2316855.2000000002</v>
      </c>
      <c r="J10" s="41">
        <f t="shared" ref="J10:J42" si="0">I10*100/C10</f>
        <v>53.583837974919632</v>
      </c>
    </row>
    <row r="11" spans="1:10" s="4" customFormat="1" ht="42.75" customHeight="1" x14ac:dyDescent="0.25">
      <c r="A11" s="28"/>
      <c r="B11" s="29" t="s">
        <v>12</v>
      </c>
      <c r="C11" s="43">
        <v>1520445.7</v>
      </c>
      <c r="D11" s="44"/>
      <c r="E11" s="44"/>
      <c r="F11" s="44"/>
      <c r="G11" s="45">
        <v>1441848.2</v>
      </c>
      <c r="H11" s="46">
        <f t="shared" ref="H11:H49" si="1">G11*100/C11</f>
        <v>94.830627624518257</v>
      </c>
      <c r="I11" s="45">
        <v>967678.9</v>
      </c>
      <c r="J11" s="43">
        <f t="shared" si="0"/>
        <v>63.644423473985292</v>
      </c>
    </row>
    <row r="12" spans="1:10" s="4" customFormat="1" ht="28.5" customHeight="1" x14ac:dyDescent="0.25">
      <c r="A12" s="28"/>
      <c r="B12" s="29" t="s">
        <v>13</v>
      </c>
      <c r="C12" s="45">
        <v>2615689.6</v>
      </c>
      <c r="D12" s="44"/>
      <c r="E12" s="44"/>
      <c r="F12" s="44"/>
      <c r="G12" s="45">
        <v>2003679.6</v>
      </c>
      <c r="H12" s="46">
        <f t="shared" si="1"/>
        <v>76.602346088771384</v>
      </c>
      <c r="I12" s="45">
        <v>1218390.5</v>
      </c>
      <c r="J12" s="43">
        <f t="shared" si="0"/>
        <v>46.580087331463183</v>
      </c>
    </row>
    <row r="13" spans="1:10" s="4" customFormat="1" ht="29.25" customHeight="1" x14ac:dyDescent="0.25">
      <c r="A13" s="28"/>
      <c r="B13" s="29" t="s">
        <v>14</v>
      </c>
      <c r="C13" s="45">
        <v>46066.7</v>
      </c>
      <c r="D13" s="44"/>
      <c r="E13" s="44"/>
      <c r="F13" s="44"/>
      <c r="G13" s="45">
        <v>46066.7</v>
      </c>
      <c r="H13" s="46">
        <f t="shared" si="1"/>
        <v>100</v>
      </c>
      <c r="I13" s="45">
        <v>28467.599999999999</v>
      </c>
      <c r="J13" s="43">
        <f t="shared" si="0"/>
        <v>61.796482057538313</v>
      </c>
    </row>
    <row r="14" spans="1:10" s="4" customFormat="1" ht="30" customHeight="1" x14ac:dyDescent="0.25">
      <c r="A14" s="28"/>
      <c r="B14" s="29" t="s">
        <v>15</v>
      </c>
      <c r="C14" s="45">
        <v>88923.8</v>
      </c>
      <c r="D14" s="44"/>
      <c r="E14" s="44"/>
      <c r="F14" s="44"/>
      <c r="G14" s="45">
        <v>87822.6</v>
      </c>
      <c r="H14" s="46">
        <f t="shared" si="1"/>
        <v>98.76163636731674</v>
      </c>
      <c r="I14" s="45">
        <v>71670.5</v>
      </c>
      <c r="J14" s="43">
        <f t="shared" si="0"/>
        <v>80.597657769910867</v>
      </c>
    </row>
    <row r="15" spans="1:10" s="4" customFormat="1" ht="34.5" customHeight="1" x14ac:dyDescent="0.25">
      <c r="A15" s="28"/>
      <c r="B15" s="29" t="s">
        <v>32</v>
      </c>
      <c r="C15" s="45">
        <v>52669</v>
      </c>
      <c r="D15" s="44"/>
      <c r="E15" s="44"/>
      <c r="F15" s="44"/>
      <c r="G15" s="45">
        <v>6309.5</v>
      </c>
      <c r="H15" s="47">
        <f t="shared" si="1"/>
        <v>11.979532552355275</v>
      </c>
      <c r="I15" s="45">
        <v>30647.7</v>
      </c>
      <c r="J15" s="45">
        <f t="shared" si="0"/>
        <v>58.189257437961608</v>
      </c>
    </row>
    <row r="16" spans="1:10" s="7" customFormat="1" ht="26.25" customHeight="1" x14ac:dyDescent="0.25">
      <c r="A16" s="26">
        <v>2</v>
      </c>
      <c r="B16" s="11" t="s">
        <v>40</v>
      </c>
      <c r="C16" s="41">
        <f>SUM(C17:C19)</f>
        <v>285587.7</v>
      </c>
      <c r="D16" s="41"/>
      <c r="E16" s="41"/>
      <c r="F16" s="41"/>
      <c r="G16" s="41">
        <f>SUM(G17:G19)</f>
        <v>275994.19999999995</v>
      </c>
      <c r="H16" s="42">
        <f t="shared" si="1"/>
        <v>96.640786700547665</v>
      </c>
      <c r="I16" s="41">
        <f>SUM(I17:I19)</f>
        <v>182738.7</v>
      </c>
      <c r="J16" s="41">
        <f t="shared" si="0"/>
        <v>63.986894393561066</v>
      </c>
    </row>
    <row r="17" spans="1:11" s="4" customFormat="1" ht="27" customHeight="1" x14ac:dyDescent="0.25">
      <c r="A17" s="28"/>
      <c r="B17" s="30" t="s">
        <v>16</v>
      </c>
      <c r="C17" s="45">
        <v>274631.7</v>
      </c>
      <c r="D17" s="44"/>
      <c r="E17" s="44"/>
      <c r="F17" s="44"/>
      <c r="G17" s="45">
        <v>265823.59999999998</v>
      </c>
      <c r="H17" s="47">
        <f t="shared" si="1"/>
        <v>96.792759175288197</v>
      </c>
      <c r="I17" s="45">
        <v>173243.2</v>
      </c>
      <c r="J17" s="45">
        <f t="shared" si="0"/>
        <v>63.08201129002952</v>
      </c>
    </row>
    <row r="18" spans="1:11" s="6" customFormat="1" ht="30" x14ac:dyDescent="0.25">
      <c r="A18" s="28"/>
      <c r="B18" s="30" t="s">
        <v>17</v>
      </c>
      <c r="C18" s="45">
        <v>10200</v>
      </c>
      <c r="D18" s="44"/>
      <c r="E18" s="44"/>
      <c r="F18" s="44"/>
      <c r="G18" s="45">
        <v>9465.7999999999993</v>
      </c>
      <c r="H18" s="47">
        <f t="shared" si="1"/>
        <v>92.801960784313721</v>
      </c>
      <c r="I18" s="45">
        <v>8995.7999999999993</v>
      </c>
      <c r="J18" s="45">
        <f t="shared" si="0"/>
        <v>88.194117647058818</v>
      </c>
    </row>
    <row r="19" spans="1:11" s="6" customFormat="1" x14ac:dyDescent="0.25">
      <c r="A19" s="28"/>
      <c r="B19" s="30" t="s">
        <v>18</v>
      </c>
      <c r="C19" s="45">
        <v>756</v>
      </c>
      <c r="D19" s="44"/>
      <c r="E19" s="44"/>
      <c r="F19" s="44"/>
      <c r="G19" s="45">
        <v>704.8</v>
      </c>
      <c r="H19" s="47">
        <f t="shared" si="1"/>
        <v>93.227513227513228</v>
      </c>
      <c r="I19" s="45">
        <v>499.7</v>
      </c>
      <c r="J19" s="45">
        <f t="shared" si="0"/>
        <v>66.097883597883595</v>
      </c>
    </row>
    <row r="20" spans="1:11" s="3" customFormat="1" ht="41.25" customHeight="1" x14ac:dyDescent="0.25">
      <c r="A20" s="26">
        <v>3</v>
      </c>
      <c r="B20" s="27" t="s">
        <v>41</v>
      </c>
      <c r="C20" s="41">
        <f>SUM(C21:C23)</f>
        <v>100765.1</v>
      </c>
      <c r="D20" s="41"/>
      <c r="E20" s="41"/>
      <c r="F20" s="41"/>
      <c r="G20" s="41">
        <f>SUM(G21:G23)</f>
        <v>91544.2</v>
      </c>
      <c r="H20" s="42">
        <f t="shared" si="1"/>
        <v>90.849113433123165</v>
      </c>
      <c r="I20" s="41">
        <f>SUM(I21:I23)</f>
        <v>65836.899999999994</v>
      </c>
      <c r="J20" s="42">
        <f>I20*100/C20</f>
        <v>65.33700656278809</v>
      </c>
    </row>
    <row r="21" spans="1:11" s="8" customFormat="1" ht="18" customHeight="1" x14ac:dyDescent="0.25">
      <c r="A21" s="31"/>
      <c r="B21" s="29" t="s">
        <v>19</v>
      </c>
      <c r="C21" s="45">
        <v>75428.5</v>
      </c>
      <c r="D21" s="45"/>
      <c r="E21" s="45"/>
      <c r="F21" s="45"/>
      <c r="G21" s="45">
        <v>73430.2</v>
      </c>
      <c r="H21" s="47">
        <f t="shared" si="1"/>
        <v>97.350736127591034</v>
      </c>
      <c r="I21" s="45">
        <v>51384.9</v>
      </c>
      <c r="J21" s="45">
        <f t="shared" si="0"/>
        <v>68.123984965894849</v>
      </c>
    </row>
    <row r="22" spans="1:11" s="5" customFormat="1" ht="30" x14ac:dyDescent="0.25">
      <c r="A22" s="31"/>
      <c r="B22" s="29" t="s">
        <v>20</v>
      </c>
      <c r="C22" s="45">
        <v>18164</v>
      </c>
      <c r="D22" s="45"/>
      <c r="E22" s="45"/>
      <c r="F22" s="45"/>
      <c r="G22" s="45">
        <v>18114</v>
      </c>
      <c r="H22" s="47">
        <f t="shared" si="1"/>
        <v>99.724730235630915</v>
      </c>
      <c r="I22" s="45">
        <v>11378</v>
      </c>
      <c r="J22" s="45">
        <f t="shared" si="0"/>
        <v>62.640387579828229</v>
      </c>
    </row>
    <row r="23" spans="1:11" s="5" customFormat="1" ht="17.25" customHeight="1" x14ac:dyDescent="0.25">
      <c r="A23" s="31"/>
      <c r="B23" s="29" t="s">
        <v>21</v>
      </c>
      <c r="C23" s="45">
        <v>7172.6</v>
      </c>
      <c r="D23" s="45"/>
      <c r="E23" s="45"/>
      <c r="F23" s="45"/>
      <c r="G23" s="45">
        <v>0</v>
      </c>
      <c r="H23" s="47">
        <f t="shared" si="1"/>
        <v>0</v>
      </c>
      <c r="I23" s="45">
        <v>3074</v>
      </c>
      <c r="J23" s="45">
        <f t="shared" si="0"/>
        <v>42.857541198449653</v>
      </c>
    </row>
    <row r="24" spans="1:11" s="3" customFormat="1" ht="28.5" x14ac:dyDescent="0.25">
      <c r="A24" s="26">
        <v>4</v>
      </c>
      <c r="B24" s="27" t="s">
        <v>42</v>
      </c>
      <c r="C24" s="41">
        <f>SUM(C25:C26)</f>
        <v>81678</v>
      </c>
      <c r="D24" s="41"/>
      <c r="E24" s="41"/>
      <c r="F24" s="41"/>
      <c r="G24" s="41">
        <f>SUM(G25:G26)</f>
        <v>17293.899999999998</v>
      </c>
      <c r="H24" s="42">
        <f t="shared" si="1"/>
        <v>21.173265750875387</v>
      </c>
      <c r="I24" s="41">
        <f>SUM(I25:I26)</f>
        <v>51096.800000000003</v>
      </c>
      <c r="J24" s="41">
        <f t="shared" si="0"/>
        <v>62.558828570728963</v>
      </c>
      <c r="K24" s="4"/>
    </row>
    <row r="25" spans="1:11" s="5" customFormat="1" ht="45" x14ac:dyDescent="0.25">
      <c r="A25" s="31"/>
      <c r="B25" s="29" t="s">
        <v>22</v>
      </c>
      <c r="C25" s="45">
        <v>80965</v>
      </c>
      <c r="D25" s="45"/>
      <c r="E25" s="45"/>
      <c r="F25" s="45"/>
      <c r="G25" s="45">
        <v>16701.8</v>
      </c>
      <c r="H25" s="47">
        <f t="shared" si="1"/>
        <v>20.628419687519298</v>
      </c>
      <c r="I25" s="45">
        <v>50764.3</v>
      </c>
      <c r="J25" s="45">
        <f t="shared" si="0"/>
        <v>62.699067498301737</v>
      </c>
    </row>
    <row r="26" spans="1:11" s="5" customFormat="1" ht="30" x14ac:dyDescent="0.25">
      <c r="A26" s="31"/>
      <c r="B26" s="29" t="s">
        <v>23</v>
      </c>
      <c r="C26" s="45">
        <v>713</v>
      </c>
      <c r="D26" s="45"/>
      <c r="E26" s="45"/>
      <c r="F26" s="45"/>
      <c r="G26" s="45">
        <v>592.1</v>
      </c>
      <c r="H26" s="47">
        <f t="shared" si="1"/>
        <v>83.043478260869563</v>
      </c>
      <c r="I26" s="45">
        <v>332.5</v>
      </c>
      <c r="J26" s="45">
        <f t="shared" si="0"/>
        <v>46.633941093969142</v>
      </c>
    </row>
    <row r="27" spans="1:11" s="5" customFormat="1" ht="30" customHeight="1" x14ac:dyDescent="0.25">
      <c r="A27" s="26">
        <v>5</v>
      </c>
      <c r="B27" s="27" t="s">
        <v>33</v>
      </c>
      <c r="C27" s="41">
        <f>SUM(C28:C30)</f>
        <v>211932.2</v>
      </c>
      <c r="D27" s="41"/>
      <c r="E27" s="41"/>
      <c r="F27" s="41"/>
      <c r="G27" s="41">
        <f>SUM(G28:G30)</f>
        <v>69901.899999999994</v>
      </c>
      <c r="H27" s="42">
        <f t="shared" si="1"/>
        <v>32.98314272205922</v>
      </c>
      <c r="I27" s="41">
        <f>SUM(I28:I30)</f>
        <v>63226.400000000001</v>
      </c>
      <c r="J27" s="41">
        <f t="shared" si="0"/>
        <v>29.833314616655702</v>
      </c>
    </row>
    <row r="28" spans="1:11" s="5" customFormat="1" ht="30" x14ac:dyDescent="0.25">
      <c r="A28" s="31"/>
      <c r="B28" s="29" t="s">
        <v>34</v>
      </c>
      <c r="C28" s="45">
        <v>127084.3</v>
      </c>
      <c r="D28" s="45"/>
      <c r="E28" s="45"/>
      <c r="F28" s="45"/>
      <c r="G28" s="45">
        <v>42400.7</v>
      </c>
      <c r="H28" s="47">
        <f t="shared" si="1"/>
        <v>33.364231458960703</v>
      </c>
      <c r="I28" s="45">
        <v>42400.800000000003</v>
      </c>
      <c r="J28" s="45">
        <f t="shared" si="0"/>
        <v>33.364310146886751</v>
      </c>
    </row>
    <row r="29" spans="1:11" s="5" customFormat="1" x14ac:dyDescent="0.25">
      <c r="A29" s="31"/>
      <c r="B29" s="29" t="s">
        <v>50</v>
      </c>
      <c r="C29" s="45">
        <v>9455.7000000000007</v>
      </c>
      <c r="D29" s="45"/>
      <c r="E29" s="45"/>
      <c r="F29" s="45"/>
      <c r="G29" s="45">
        <v>2805</v>
      </c>
      <c r="H29" s="47">
        <f t="shared" si="1"/>
        <v>29.664646721025409</v>
      </c>
      <c r="I29" s="45">
        <v>2805</v>
      </c>
      <c r="J29" s="45">
        <f t="shared" si="0"/>
        <v>29.664646721025409</v>
      </c>
    </row>
    <row r="30" spans="1:11" s="5" customFormat="1" ht="45" x14ac:dyDescent="0.25">
      <c r="A30" s="31"/>
      <c r="B30" s="29" t="s">
        <v>35</v>
      </c>
      <c r="C30" s="45">
        <v>75392.2</v>
      </c>
      <c r="D30" s="45"/>
      <c r="E30" s="45"/>
      <c r="F30" s="45"/>
      <c r="G30" s="45">
        <v>24696.2</v>
      </c>
      <c r="H30" s="47">
        <f t="shared" si="1"/>
        <v>32.756969553879578</v>
      </c>
      <c r="I30" s="45">
        <v>18020.599999999999</v>
      </c>
      <c r="J30" s="45">
        <f t="shared" si="0"/>
        <v>23.902472669586508</v>
      </c>
    </row>
    <row r="31" spans="1:11" s="3" customFormat="1" ht="28.5" x14ac:dyDescent="0.25">
      <c r="A31" s="26">
        <v>6</v>
      </c>
      <c r="B31" s="11" t="s">
        <v>43</v>
      </c>
      <c r="C31" s="41">
        <f>SUM(C32:C34)</f>
        <v>47148.5</v>
      </c>
      <c r="D31" s="41"/>
      <c r="E31" s="41"/>
      <c r="F31" s="41"/>
      <c r="G31" s="41">
        <f>SUM(G32:G34)</f>
        <v>29290</v>
      </c>
      <c r="H31" s="42">
        <f t="shared" si="1"/>
        <v>62.122867111360911</v>
      </c>
      <c r="I31" s="41">
        <f>SUM(I32:I34)</f>
        <v>7247.2</v>
      </c>
      <c r="J31" s="41">
        <f t="shared" si="0"/>
        <v>15.371008621695282</v>
      </c>
    </row>
    <row r="32" spans="1:11" s="5" customFormat="1" ht="31.5" customHeight="1" x14ac:dyDescent="0.25">
      <c r="A32" s="31"/>
      <c r="B32" s="29" t="s">
        <v>24</v>
      </c>
      <c r="C32" s="45">
        <v>8428.4</v>
      </c>
      <c r="D32" s="45"/>
      <c r="E32" s="45"/>
      <c r="F32" s="45"/>
      <c r="G32" s="45">
        <v>3209</v>
      </c>
      <c r="H32" s="47">
        <f t="shared" si="1"/>
        <v>38.073655735370892</v>
      </c>
      <c r="I32" s="45">
        <v>1543.5</v>
      </c>
      <c r="J32" s="45">
        <f t="shared" si="0"/>
        <v>18.313084333918656</v>
      </c>
    </row>
    <row r="33" spans="1:12" s="5" customFormat="1" ht="29.25" customHeight="1" x14ac:dyDescent="0.25">
      <c r="A33" s="31"/>
      <c r="B33" s="29" t="s">
        <v>25</v>
      </c>
      <c r="C33" s="45">
        <v>29453.1</v>
      </c>
      <c r="D33" s="45"/>
      <c r="E33" s="45"/>
      <c r="F33" s="45"/>
      <c r="G33" s="45">
        <v>22087.200000000001</v>
      </c>
      <c r="H33" s="47">
        <f t="shared" si="1"/>
        <v>74.991087525591539</v>
      </c>
      <c r="I33" s="45">
        <v>5109.8999999999996</v>
      </c>
      <c r="J33" s="45">
        <f t="shared" si="0"/>
        <v>17.349277325646536</v>
      </c>
    </row>
    <row r="34" spans="1:12" s="5" customFormat="1" ht="29.25" customHeight="1" x14ac:dyDescent="0.25">
      <c r="A34" s="31"/>
      <c r="B34" s="29" t="s">
        <v>51</v>
      </c>
      <c r="C34" s="45">
        <v>9267</v>
      </c>
      <c r="D34" s="45"/>
      <c r="E34" s="45"/>
      <c r="F34" s="45"/>
      <c r="G34" s="45">
        <v>3993.8</v>
      </c>
      <c r="H34" s="47">
        <f t="shared" si="1"/>
        <v>43.097010898888527</v>
      </c>
      <c r="I34" s="45">
        <v>593.79999999999995</v>
      </c>
      <c r="J34" s="45">
        <f t="shared" si="0"/>
        <v>6.4076831768641407</v>
      </c>
    </row>
    <row r="35" spans="1:12" s="3" customFormat="1" ht="28.5" x14ac:dyDescent="0.25">
      <c r="A35" s="26">
        <v>7</v>
      </c>
      <c r="B35" s="11" t="s">
        <v>44</v>
      </c>
      <c r="C35" s="41">
        <v>628292</v>
      </c>
      <c r="D35" s="41"/>
      <c r="E35" s="41"/>
      <c r="F35" s="41"/>
      <c r="G35" s="41">
        <v>252867.3</v>
      </c>
      <c r="H35" s="42">
        <f t="shared" si="1"/>
        <v>40.246780159543654</v>
      </c>
      <c r="I35" s="41">
        <v>159655.9</v>
      </c>
      <c r="J35" s="41">
        <f t="shared" si="0"/>
        <v>25.411098661132087</v>
      </c>
    </row>
    <row r="36" spans="1:12" s="3" customFormat="1" ht="33" customHeight="1" x14ac:dyDescent="0.25">
      <c r="A36" s="26">
        <v>8</v>
      </c>
      <c r="B36" s="11" t="s">
        <v>45</v>
      </c>
      <c r="C36" s="41">
        <f>SUM(C37:C38)</f>
        <v>1710858.3</v>
      </c>
      <c r="D36" s="41"/>
      <c r="E36" s="41"/>
      <c r="F36" s="41"/>
      <c r="G36" s="41">
        <f>SUM(G37:G38)</f>
        <v>637505.60000000009</v>
      </c>
      <c r="H36" s="42">
        <f t="shared" si="1"/>
        <v>37.262326166930372</v>
      </c>
      <c r="I36" s="41">
        <f>SUM(I37:I38)</f>
        <v>500196.3</v>
      </c>
      <c r="J36" s="41">
        <f t="shared" si="0"/>
        <v>29.236570907128893</v>
      </c>
      <c r="L36" s="50"/>
    </row>
    <row r="37" spans="1:12" s="5" customFormat="1" x14ac:dyDescent="0.25">
      <c r="A37" s="31"/>
      <c r="B37" s="29" t="s">
        <v>26</v>
      </c>
      <c r="C37" s="45">
        <v>1466306.3</v>
      </c>
      <c r="D37" s="45"/>
      <c r="E37" s="45"/>
      <c r="F37" s="45"/>
      <c r="G37" s="45">
        <v>446066.4</v>
      </c>
      <c r="H37" s="46">
        <f t="shared" si="1"/>
        <v>30.421092782592559</v>
      </c>
      <c r="I37" s="45">
        <v>323736.8</v>
      </c>
      <c r="J37" s="43">
        <f t="shared" si="0"/>
        <v>22.078388396749027</v>
      </c>
    </row>
    <row r="38" spans="1:12" s="5" customFormat="1" x14ac:dyDescent="0.25">
      <c r="A38" s="31"/>
      <c r="B38" s="29" t="s">
        <v>27</v>
      </c>
      <c r="C38" s="45">
        <v>244552</v>
      </c>
      <c r="D38" s="45"/>
      <c r="E38" s="45"/>
      <c r="F38" s="45"/>
      <c r="G38" s="45">
        <v>191439.2</v>
      </c>
      <c r="H38" s="46">
        <f t="shared" si="1"/>
        <v>78.281592462952659</v>
      </c>
      <c r="I38" s="45">
        <v>176459.5</v>
      </c>
      <c r="J38" s="43">
        <f t="shared" si="0"/>
        <v>72.156228532173117</v>
      </c>
    </row>
    <row r="39" spans="1:12" s="7" customFormat="1" ht="33" customHeight="1" x14ac:dyDescent="0.25">
      <c r="A39" s="26">
        <v>9</v>
      </c>
      <c r="B39" s="11" t="s">
        <v>46</v>
      </c>
      <c r="C39" s="41">
        <f>SUM(C40:C41)</f>
        <v>3250.8</v>
      </c>
      <c r="D39" s="41"/>
      <c r="E39" s="41"/>
      <c r="F39" s="41"/>
      <c r="G39" s="41">
        <f>SUM(G40:G41)</f>
        <v>296.5</v>
      </c>
      <c r="H39" s="42">
        <f t="shared" si="1"/>
        <v>9.1208317952503997</v>
      </c>
      <c r="I39" s="41">
        <f>SUM(I40:I41)</f>
        <v>665.9</v>
      </c>
      <c r="J39" s="41">
        <f t="shared" si="0"/>
        <v>20.484188507444319</v>
      </c>
      <c r="K39" s="6"/>
    </row>
    <row r="40" spans="1:12" s="8" customFormat="1" x14ac:dyDescent="0.25">
      <c r="A40" s="31"/>
      <c r="B40" s="29" t="s">
        <v>28</v>
      </c>
      <c r="C40" s="45">
        <v>900</v>
      </c>
      <c r="D40" s="45"/>
      <c r="E40" s="45"/>
      <c r="F40" s="45"/>
      <c r="G40" s="45">
        <v>0</v>
      </c>
      <c r="H40" s="46">
        <f t="shared" si="1"/>
        <v>0</v>
      </c>
      <c r="I40" s="45">
        <v>413.4</v>
      </c>
      <c r="J40" s="43">
        <f t="shared" si="0"/>
        <v>45.93333333333333</v>
      </c>
    </row>
    <row r="41" spans="1:12" s="8" customFormat="1" x14ac:dyDescent="0.25">
      <c r="A41" s="31"/>
      <c r="B41" s="29" t="s">
        <v>29</v>
      </c>
      <c r="C41" s="45">
        <v>2350.8000000000002</v>
      </c>
      <c r="D41" s="45"/>
      <c r="E41" s="45"/>
      <c r="F41" s="45"/>
      <c r="G41" s="45">
        <v>296.5</v>
      </c>
      <c r="H41" s="46">
        <f>G41*100/C41</f>
        <v>12.61272758209971</v>
      </c>
      <c r="I41" s="45">
        <v>252.5</v>
      </c>
      <c r="J41" s="43">
        <f>I41*100/C41</f>
        <v>10.741024332142249</v>
      </c>
    </row>
    <row r="42" spans="1:12" s="3" customFormat="1" ht="30.75" customHeight="1" x14ac:dyDescent="0.25">
      <c r="A42" s="26">
        <v>10</v>
      </c>
      <c r="B42" s="11" t="s">
        <v>47</v>
      </c>
      <c r="C42" s="41">
        <f>SUM(C43:C44)</f>
        <v>7678.5</v>
      </c>
      <c r="D42" s="41"/>
      <c r="E42" s="41"/>
      <c r="F42" s="41"/>
      <c r="G42" s="41">
        <f>SUM(G43:G44)</f>
        <v>3764.5</v>
      </c>
      <c r="H42" s="42">
        <f t="shared" si="1"/>
        <v>49.026502572116947</v>
      </c>
      <c r="I42" s="41">
        <f>SUM(I43:I44)</f>
        <v>1868.8000000000002</v>
      </c>
      <c r="J42" s="41">
        <f t="shared" si="0"/>
        <v>24.338086865924339</v>
      </c>
    </row>
    <row r="43" spans="1:12" s="5" customFormat="1" x14ac:dyDescent="0.25">
      <c r="A43" s="31"/>
      <c r="B43" s="29" t="s">
        <v>30</v>
      </c>
      <c r="C43" s="45">
        <v>5526.7</v>
      </c>
      <c r="D43" s="45"/>
      <c r="E43" s="45"/>
      <c r="F43" s="45"/>
      <c r="G43" s="45">
        <v>2524.1999999999998</v>
      </c>
      <c r="H43" s="46">
        <f>G43*100/C43</f>
        <v>45.672824651238528</v>
      </c>
      <c r="I43" s="45">
        <v>1584.9</v>
      </c>
      <c r="J43" s="45">
        <f>I43*100/C43</f>
        <v>28.677149112490277</v>
      </c>
    </row>
    <row r="44" spans="1:12" s="5" customFormat="1" x14ac:dyDescent="0.25">
      <c r="A44" s="31"/>
      <c r="B44" s="29" t="s">
        <v>31</v>
      </c>
      <c r="C44" s="45">
        <v>2151.8000000000002</v>
      </c>
      <c r="D44" s="45"/>
      <c r="E44" s="45"/>
      <c r="F44" s="45"/>
      <c r="G44" s="45">
        <v>1240.3</v>
      </c>
      <c r="H44" s="46">
        <f>G44*100/C44</f>
        <v>57.640115252346867</v>
      </c>
      <c r="I44" s="45">
        <v>283.89999999999998</v>
      </c>
      <c r="J44" s="45">
        <f>I44*100/C44</f>
        <v>13.1936053536574</v>
      </c>
    </row>
    <row r="45" spans="1:12" s="3" customFormat="1" ht="33" customHeight="1" x14ac:dyDescent="0.25">
      <c r="A45" s="26">
        <v>11</v>
      </c>
      <c r="B45" s="11" t="s">
        <v>48</v>
      </c>
      <c r="C45" s="41">
        <v>18716.400000000001</v>
      </c>
      <c r="D45" s="41"/>
      <c r="E45" s="41"/>
      <c r="F45" s="41"/>
      <c r="G45" s="41">
        <v>11075.3</v>
      </c>
      <c r="H45" s="42">
        <f t="shared" si="1"/>
        <v>59.174307024855203</v>
      </c>
      <c r="I45" s="41">
        <v>7197.7</v>
      </c>
      <c r="J45" s="41">
        <f t="shared" ref="J45" si="2">I45*100/C45</f>
        <v>38.456647645914806</v>
      </c>
      <c r="K45" s="7"/>
    </row>
    <row r="46" spans="1:12" s="3" customFormat="1" ht="42" customHeight="1" x14ac:dyDescent="0.25">
      <c r="A46" s="26">
        <v>12</v>
      </c>
      <c r="B46" s="27" t="s">
        <v>49</v>
      </c>
      <c r="C46" s="41">
        <v>9996.9</v>
      </c>
      <c r="D46" s="41"/>
      <c r="E46" s="41"/>
      <c r="F46" s="41"/>
      <c r="G46" s="41">
        <v>5573.2</v>
      </c>
      <c r="H46" s="42">
        <f t="shared" si="1"/>
        <v>55.749282277506026</v>
      </c>
      <c r="I46" s="41">
        <v>3688.8</v>
      </c>
      <c r="J46" s="41">
        <f t="shared" ref="J46:J50" si="3">I46*100/C46</f>
        <v>36.899438826036075</v>
      </c>
    </row>
    <row r="47" spans="1:12" s="3" customFormat="1" ht="33" customHeight="1" x14ac:dyDescent="0.25">
      <c r="A47" s="26">
        <v>13</v>
      </c>
      <c r="B47" s="27" t="s">
        <v>36</v>
      </c>
      <c r="C47" s="41">
        <f>SUM(C48:C50)</f>
        <v>23795.199999999997</v>
      </c>
      <c r="D47" s="41"/>
      <c r="E47" s="41"/>
      <c r="F47" s="41"/>
      <c r="G47" s="41">
        <f>SUM(G48:G50)</f>
        <v>7806.2</v>
      </c>
      <c r="H47" s="42">
        <f t="shared" si="1"/>
        <v>32.805775954814422</v>
      </c>
      <c r="I47" s="41">
        <f>SUM(I48:I50)</f>
        <v>9284.4</v>
      </c>
      <c r="J47" s="41">
        <f t="shared" si="3"/>
        <v>39.017953200645515</v>
      </c>
    </row>
    <row r="48" spans="1:12" s="3" customFormat="1" ht="29.25" customHeight="1" x14ac:dyDescent="0.25">
      <c r="A48" s="32"/>
      <c r="B48" s="33" t="s">
        <v>37</v>
      </c>
      <c r="C48" s="43">
        <v>13830.4</v>
      </c>
      <c r="D48" s="43"/>
      <c r="E48" s="43"/>
      <c r="F48" s="43"/>
      <c r="G48" s="43">
        <v>5765.9</v>
      </c>
      <c r="H48" s="46">
        <f t="shared" si="1"/>
        <v>41.690045118000924</v>
      </c>
      <c r="I48" s="43">
        <v>7275.8</v>
      </c>
      <c r="J48" s="43">
        <f t="shared" si="3"/>
        <v>52.607299861175385</v>
      </c>
    </row>
    <row r="49" spans="1:10" s="3" customFormat="1" ht="17.25" customHeight="1" x14ac:dyDescent="0.25">
      <c r="A49" s="32"/>
      <c r="B49" s="33" t="s">
        <v>39</v>
      </c>
      <c r="C49" s="43">
        <v>7831.7</v>
      </c>
      <c r="D49" s="43"/>
      <c r="E49" s="43"/>
      <c r="F49" s="43"/>
      <c r="G49" s="43">
        <v>1467.2</v>
      </c>
      <c r="H49" s="46">
        <f t="shared" si="1"/>
        <v>18.734119029074147</v>
      </c>
      <c r="I49" s="43">
        <v>1534.1</v>
      </c>
      <c r="J49" s="43">
        <f t="shared" si="3"/>
        <v>19.588339696362219</v>
      </c>
    </row>
    <row r="50" spans="1:10" s="3" customFormat="1" ht="18.75" customHeight="1" x14ac:dyDescent="0.25">
      <c r="A50" s="32"/>
      <c r="B50" s="34" t="s">
        <v>38</v>
      </c>
      <c r="C50" s="43">
        <v>2133.1</v>
      </c>
      <c r="D50" s="43"/>
      <c r="E50" s="43"/>
      <c r="F50" s="43"/>
      <c r="G50" s="43">
        <v>573.1</v>
      </c>
      <c r="H50" s="46">
        <f t="shared" ref="H50:H51" si="4">G50*100/C50</f>
        <v>26.867001078242932</v>
      </c>
      <c r="I50" s="43">
        <v>474.5</v>
      </c>
      <c r="J50" s="43">
        <f t="shared" si="3"/>
        <v>22.244620505367777</v>
      </c>
    </row>
    <row r="51" spans="1:10" s="4" customFormat="1" ht="18.75" customHeight="1" x14ac:dyDescent="0.25">
      <c r="A51" s="28"/>
      <c r="B51" s="35" t="s">
        <v>8</v>
      </c>
      <c r="C51" s="48">
        <f>C10+C16+C20+C24+C27+C31+C35+C36+C39+C42+C45+C46+C47</f>
        <v>7453494.4000000004</v>
      </c>
      <c r="D51" s="48"/>
      <c r="E51" s="48"/>
      <c r="F51" s="48"/>
      <c r="G51" s="48">
        <f>G10+G16+G20+G24+G27+G31+G35+G36+G39+G42+G45+G46+G47</f>
        <v>4988639.3999999994</v>
      </c>
      <c r="H51" s="49">
        <f t="shared" si="4"/>
        <v>66.930209272042916</v>
      </c>
      <c r="I51" s="48">
        <f>I10+I16+I20+I24+I27+I31+I35+I36+I39+I42+I45+I46+I47</f>
        <v>3369558.9999999995</v>
      </c>
      <c r="J51" s="48">
        <f>I51*100/C51</f>
        <v>45.207775295303087</v>
      </c>
    </row>
    <row r="52" spans="1:10" s="2" customFormat="1" x14ac:dyDescent="0.25">
      <c r="A52" s="12"/>
      <c r="B52" s="12"/>
      <c r="C52" s="51"/>
      <c r="D52" s="12"/>
      <c r="E52" s="12"/>
      <c r="F52" s="12"/>
      <c r="G52" s="12"/>
      <c r="H52" s="12"/>
      <c r="I52" s="14"/>
      <c r="J52" s="13"/>
    </row>
    <row r="53" spans="1:10" s="2" customFormat="1" x14ac:dyDescent="0.25">
      <c r="A53" s="12"/>
      <c r="B53" s="12"/>
      <c r="C53" s="15"/>
      <c r="D53" s="12"/>
      <c r="E53" s="15"/>
      <c r="F53" s="15"/>
      <c r="G53" s="15"/>
      <c r="H53" s="15"/>
      <c r="I53" s="15"/>
      <c r="J53" s="13"/>
    </row>
    <row r="54" spans="1:10" s="2" customFormat="1" x14ac:dyDescent="0.25">
      <c r="A54" s="12"/>
      <c r="B54" s="15"/>
      <c r="C54" s="16"/>
      <c r="D54" s="15"/>
      <c r="E54" s="15"/>
      <c r="F54" s="15"/>
      <c r="G54" s="16"/>
      <c r="H54" s="15"/>
      <c r="I54" s="17"/>
      <c r="J54" s="16"/>
    </row>
    <row r="55" spans="1:10" s="2" customFormat="1" x14ac:dyDescent="0.25">
      <c r="A55" s="12"/>
      <c r="B55" s="15"/>
      <c r="C55" s="16"/>
      <c r="D55" s="15"/>
      <c r="E55" s="15"/>
      <c r="F55" s="15"/>
      <c r="G55" s="15"/>
      <c r="H55" s="15"/>
      <c r="I55" s="17"/>
      <c r="J55" s="13"/>
    </row>
    <row r="56" spans="1:10" s="2" customFormat="1" x14ac:dyDescent="0.25">
      <c r="A56" s="12"/>
      <c r="B56" s="15"/>
      <c r="C56" s="16"/>
      <c r="D56" s="15"/>
      <c r="E56" s="15"/>
      <c r="F56" s="15"/>
      <c r="G56" s="15"/>
      <c r="H56" s="15"/>
      <c r="I56" s="17"/>
      <c r="J56" s="13"/>
    </row>
    <row r="57" spans="1:10" s="2" customFormat="1" x14ac:dyDescent="0.25">
      <c r="A57" s="12"/>
      <c r="B57" s="15"/>
      <c r="C57" s="15"/>
      <c r="D57" s="15"/>
      <c r="E57" s="15"/>
      <c r="F57" s="15"/>
      <c r="G57" s="15"/>
      <c r="H57" s="15"/>
      <c r="I57" s="17"/>
      <c r="J57" s="13"/>
    </row>
    <row r="58" spans="1:10" s="2" customFormat="1" x14ac:dyDescent="0.25">
      <c r="A58" s="12"/>
      <c r="B58" s="15"/>
      <c r="C58" s="18"/>
      <c r="D58" s="15"/>
      <c r="E58" s="15"/>
      <c r="F58" s="15"/>
      <c r="G58" s="15"/>
      <c r="H58" s="15"/>
      <c r="I58" s="17"/>
      <c r="J58" s="13"/>
    </row>
    <row r="59" spans="1:10" s="2" customFormat="1" x14ac:dyDescent="0.25">
      <c r="A59" s="12"/>
      <c r="B59" s="15"/>
      <c r="C59" s="15"/>
      <c r="D59" s="15"/>
      <c r="E59" s="15"/>
      <c r="F59" s="15"/>
      <c r="G59" s="15"/>
      <c r="H59" s="15"/>
      <c r="I59" s="17"/>
      <c r="J59" s="13"/>
    </row>
    <row r="60" spans="1:10" s="2" customFormat="1" x14ac:dyDescent="0.25">
      <c r="A60" s="12"/>
      <c r="B60" s="15"/>
      <c r="C60" s="15"/>
      <c r="D60" s="15"/>
      <c r="E60" s="15"/>
      <c r="F60" s="15"/>
      <c r="G60" s="15"/>
      <c r="H60" s="15"/>
      <c r="I60" s="19"/>
      <c r="J60" s="13"/>
    </row>
    <row r="61" spans="1:10" s="2" customFormat="1" x14ac:dyDescent="0.25">
      <c r="A61" s="12"/>
      <c r="B61" s="15"/>
      <c r="C61" s="15"/>
      <c r="D61" s="15"/>
      <c r="E61" s="15"/>
      <c r="F61" s="15"/>
      <c r="G61" s="20"/>
      <c r="H61" s="15"/>
      <c r="I61" s="17"/>
      <c r="J61" s="13"/>
    </row>
    <row r="62" spans="1:10" s="2" customFormat="1" x14ac:dyDescent="0.25">
      <c r="A62" s="12"/>
      <c r="B62" s="15"/>
      <c r="C62" s="15"/>
      <c r="D62" s="15"/>
      <c r="E62" s="15"/>
      <c r="F62" s="15"/>
      <c r="G62" s="15"/>
      <c r="H62" s="15"/>
      <c r="I62" s="17"/>
      <c r="J62" s="13"/>
    </row>
    <row r="63" spans="1:10" s="2" customFormat="1" x14ac:dyDescent="0.25">
      <c r="A63" s="12"/>
      <c r="B63" s="18"/>
      <c r="C63" s="15"/>
      <c r="D63" s="15"/>
      <c r="E63" s="15"/>
      <c r="F63" s="15"/>
      <c r="G63" s="15"/>
      <c r="H63" s="15"/>
      <c r="I63" s="17"/>
      <c r="J63" s="13"/>
    </row>
    <row r="64" spans="1:10" s="2" customFormat="1" x14ac:dyDescent="0.25">
      <c r="A64" s="12"/>
      <c r="B64" s="15"/>
      <c r="C64" s="15"/>
      <c r="D64" s="15"/>
      <c r="E64" s="15"/>
      <c r="F64" s="15"/>
      <c r="G64" s="15"/>
      <c r="H64" s="15"/>
      <c r="I64" s="17"/>
      <c r="J64" s="13"/>
    </row>
    <row r="65" spans="1:9" x14ac:dyDescent="0.25">
      <c r="A65" s="12"/>
      <c r="B65" s="12"/>
      <c r="C65" s="15"/>
      <c r="D65" s="9"/>
      <c r="E65" s="9"/>
      <c r="F65" s="9"/>
      <c r="G65" s="9"/>
      <c r="H65" s="9"/>
      <c r="I65" s="21"/>
    </row>
    <row r="66" spans="1:9" x14ac:dyDescent="0.25">
      <c r="A66" s="12"/>
      <c r="B66" s="15"/>
      <c r="C66" s="15"/>
      <c r="D66" s="9"/>
      <c r="E66" s="9"/>
      <c r="F66" s="9"/>
      <c r="G66" s="9"/>
      <c r="H66" s="9"/>
      <c r="I66" s="21"/>
    </row>
    <row r="67" spans="1:9" x14ac:dyDescent="0.25">
      <c r="A67" s="12"/>
      <c r="B67" s="15"/>
      <c r="C67" s="15"/>
      <c r="D67" s="9"/>
      <c r="E67" s="9"/>
      <c r="F67" s="9"/>
      <c r="G67" s="9"/>
      <c r="H67" s="9"/>
      <c r="I67" s="21"/>
    </row>
    <row r="68" spans="1:9" x14ac:dyDescent="0.25">
      <c r="A68" s="12"/>
      <c r="B68" s="15"/>
      <c r="C68" s="15"/>
      <c r="D68" s="9"/>
      <c r="E68" s="9"/>
      <c r="F68" s="9"/>
      <c r="G68" s="9"/>
      <c r="H68" s="9"/>
      <c r="I68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2017</vt:lpstr>
      <vt:lpstr>'МП 2017'!Заголовки_для_печати</vt:lpstr>
      <vt:lpstr>'МП 2017'!Область_печати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Светлана Г. Шилкина</cp:lastModifiedBy>
  <cp:lastPrinted>2017-08-21T09:29:24Z</cp:lastPrinted>
  <dcterms:created xsi:type="dcterms:W3CDTF">2012-07-10T18:14:32Z</dcterms:created>
  <dcterms:modified xsi:type="dcterms:W3CDTF">2017-09-13T14:03:55Z</dcterms:modified>
</cp:coreProperties>
</file>