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30" windowWidth="19095" windowHeight="7935"/>
  </bookViews>
  <sheets>
    <sheet name="МП 2017" sheetId="1" r:id="rId1"/>
  </sheets>
  <definedNames>
    <definedName name="_xlnm.Print_Titles" localSheetId="0">'МП 2017'!$7:$9</definedName>
    <definedName name="_xlnm.Print_Area" localSheetId="0">'МП 2017'!$A$1:$J$51</definedName>
  </definedNames>
  <calcPr calcId="145621"/>
</workbook>
</file>

<file path=xl/calcChain.xml><?xml version="1.0" encoding="utf-8"?>
<calcChain xmlns="http://schemas.openxmlformats.org/spreadsheetml/2006/main">
  <c r="C16" i="1" l="1"/>
  <c r="G16" i="1"/>
  <c r="I16" i="1"/>
  <c r="H44" i="1" l="1"/>
  <c r="H43" i="1"/>
  <c r="G47" i="1" l="1"/>
  <c r="I47" i="1"/>
  <c r="I36" i="1" l="1"/>
  <c r="G36" i="1"/>
  <c r="G10" i="1" l="1"/>
  <c r="I10" i="1"/>
  <c r="G20" i="1" l="1"/>
  <c r="I20" i="1"/>
  <c r="I42" i="1" l="1"/>
  <c r="G42" i="1"/>
  <c r="I31" i="1"/>
  <c r="G31" i="1"/>
  <c r="C10" i="1" l="1"/>
  <c r="J44" i="1" l="1"/>
  <c r="J43" i="1"/>
  <c r="H26" i="1" l="1"/>
  <c r="H10" i="1" l="1"/>
  <c r="J45" i="1"/>
  <c r="C31" i="1" l="1"/>
  <c r="J34" i="1"/>
  <c r="H34" i="1"/>
  <c r="C47" i="1"/>
  <c r="J50" i="1"/>
  <c r="J49" i="1"/>
  <c r="J48" i="1"/>
  <c r="H49" i="1"/>
  <c r="H48" i="1"/>
  <c r="H50" i="1"/>
  <c r="J46" i="1"/>
  <c r="H47" i="1" l="1"/>
  <c r="J47" i="1"/>
  <c r="H31" i="1"/>
  <c r="J31" i="1"/>
  <c r="H46" i="1"/>
  <c r="H45" i="1"/>
  <c r="C42" i="1"/>
  <c r="J42" i="1" s="1"/>
  <c r="J40" i="1"/>
  <c r="H40" i="1"/>
  <c r="I39" i="1"/>
  <c r="G39" i="1"/>
  <c r="C39" i="1"/>
  <c r="J37" i="1"/>
  <c r="J38" i="1"/>
  <c r="H37" i="1"/>
  <c r="H38" i="1"/>
  <c r="C36" i="1"/>
  <c r="J35" i="1"/>
  <c r="H35" i="1"/>
  <c r="J32" i="1"/>
  <c r="J33" i="1"/>
  <c r="H32" i="1"/>
  <c r="H33" i="1"/>
  <c r="J28" i="1"/>
  <c r="J29" i="1"/>
  <c r="J30" i="1"/>
  <c r="H28" i="1"/>
  <c r="H29" i="1"/>
  <c r="H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8" i="1"/>
  <c r="H19" i="1"/>
  <c r="H39" i="1" l="1"/>
  <c r="J20" i="1"/>
  <c r="H20" i="1"/>
  <c r="H42" i="1"/>
  <c r="G51" i="1"/>
  <c r="C51" i="1"/>
  <c r="I51" i="1"/>
  <c r="H36" i="1"/>
  <c r="J39" i="1"/>
  <c r="J36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1" i="1" l="1"/>
  <c r="J51" i="1"/>
  <c r="J10" i="1"/>
</calcChain>
</file>

<file path=xl/sharedStrings.xml><?xml version="1.0" encoding="utf-8"?>
<sst xmlns="http://schemas.openxmlformats.org/spreadsheetml/2006/main" count="58" uniqueCount="56">
  <si>
    <t>№ п/п</t>
  </si>
  <si>
    <t>Наименование</t>
  </si>
  <si>
    <t xml:space="preserve"> в том числе </t>
  </si>
  <si>
    <t>%</t>
  </si>
  <si>
    <t>тыс.руб.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</si>
  <si>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</si>
  <si>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</si>
  <si>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</si>
  <si>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</si>
  <si>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</si>
  <si>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</si>
  <si>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</si>
  <si>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</si>
  <si>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</si>
  <si>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</si>
  <si>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</si>
  <si>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</si>
  <si>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</si>
  <si>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</si>
  <si>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</si>
  <si>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</si>
  <si>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</si>
  <si>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</si>
  <si>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</si>
  <si>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</si>
  <si>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</si>
  <si>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</si>
  <si>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</si>
  <si>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</si>
  <si>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</si>
  <si>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</si>
  <si>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</si>
  <si>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</si>
  <si>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</si>
  <si>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</si>
  <si>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</si>
  <si>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"Обеспечение реализации муниципальной политики в городе Твери" на 2015-2020 годы</t>
  </si>
  <si>
    <t>Обеспечение реализации муниципальной политики в сфере управления имуществом, информации и права</t>
  </si>
  <si>
    <t>Содействие экономическому развитию города Твери</t>
  </si>
  <si>
    <t>Городское управление и гражданское общество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</si>
  <si>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</si>
  <si>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</si>
  <si>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</si>
  <si>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</si>
  <si>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"Благоустройство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</si>
  <si>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</si>
  <si>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</si>
  <si>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</si>
  <si>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</si>
  <si>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МП "Развитие малого и среднего предпринимательства в городе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</si>
  <si>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</si>
  <si>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</si>
  <si>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</si>
  <si>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В 2017 ГОДУ</t>
  </si>
  <si>
    <t>Бюджет города Твери на 2017 год всего, тыс.руб.</t>
  </si>
  <si>
    <t>по состоянию на 01.05.2017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</si>
</sst>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7" applyNumberFormat="0" applyAlignment="0" applyProtection="0"/>
    <xf numFmtId="0" fontId="22" fillId="9" borderId="8" applyNumberFormat="0" applyAlignment="0" applyProtection="0"/>
    <xf numFmtId="0" fontId="23" fillId="9" borderId="7" applyNumberFormat="0" applyAlignment="0" applyProtection="0"/>
    <xf numFmtId="0" fontId="24" fillId="0" borderId="9" applyNumberFormat="0" applyFill="0" applyAlignment="0" applyProtection="0"/>
    <xf numFmtId="0" fontId="25" fillId="10" borderId="10" applyNumberFormat="0" applyAlignment="0" applyProtection="0"/>
    <xf numFmtId="0" fontId="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7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  <xf numFmtId="0" fontId="1" fillId="0" borderId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4" fontId="8" fillId="0" borderId="0" xfId="0" applyNumberFormat="1" applyFont="1"/>
    <xf numFmtId="0" fontId="13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4" fontId="8" fillId="0" borderId="0" xfId="0" applyNumberFormat="1" applyFont="1" applyFill="1"/>
    <xf numFmtId="164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Fill="1"/>
    <xf numFmtId="164" fontId="28" fillId="0" borderId="0" xfId="0" applyNumberFormat="1" applyFont="1" applyFill="1" applyAlignment="1">
      <alignment horizontal="center" vertical="center" wrapText="1"/>
    </xf>
    <xf numFmtId="164" fontId="28" fillId="0" borderId="0" xfId="0" applyNumberFormat="1" applyFont="1" applyFill="1"/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1" fillId="4" borderId="1" xfId="0" applyNumberFormat="1" applyFont="1" applyFill="1" applyBorder="1" applyAlignment="1">
      <alignment horizontal="center" vertical="center" wrapText="1"/>
    </xf>
    <xf numFmtId="165" fontId="31" fillId="4" borderId="1" xfId="1" applyNumberFormat="1" applyFont="1" applyFill="1" applyBorder="1" applyAlignment="1">
      <alignment horizontal="center" vertical="center" wrapText="1"/>
    </xf>
    <xf numFmtId="164" fontId="32" fillId="2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5" fontId="32" fillId="2" borderId="1" xfId="1" applyNumberFormat="1" applyFont="1" applyFill="1" applyBorder="1" applyAlignment="1">
      <alignment horizontal="center" vertical="center" wrapText="1"/>
    </xf>
    <xf numFmtId="165" fontId="32" fillId="0" borderId="1" xfId="1" applyNumberFormat="1" applyFont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 wrapText="1"/>
    </xf>
    <xf numFmtId="165" fontId="31" fillId="3" borderId="1" xfId="1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9" fillId="0" borderId="3" xfId="0" applyFont="1" applyBorder="1" applyAlignment="1">
      <alignment horizontal="right" vertical="top"/>
    </xf>
  </cellXfs>
  <cellStyles count="49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19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2"/>
    <cellStyle name="Обычный 2 2" xfId="48"/>
    <cellStyle name="Обычный 2_Лист1" xfId="3"/>
    <cellStyle name="Обычный 3" xfId="44"/>
    <cellStyle name="Обычный 4" xfId="45"/>
    <cellStyle name="Обычный 5" xfId="46"/>
    <cellStyle name="Плохой" xfId="10" builtinId="27" customBuiltin="1"/>
    <cellStyle name="Пояснение" xfId="18" builtinId="53" customBuiltin="1"/>
    <cellStyle name="Примечание 2" xfId="47"/>
    <cellStyle name="Связанная ячейка" xfId="15" builtinId="24" customBuiltin="1"/>
    <cellStyle name="Текст предупреждения" xfId="17" builtinId="11" customBuiltin="1"/>
    <cellStyle name="Финансовый" xfId="1" builtinId="3"/>
    <cellStyle name="Хороший" xfId="9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view="pageBreakPreview" topLeftCell="A34" zoomScaleNormal="110" zoomScaleSheetLayoutView="100" workbookViewId="0">
      <selection activeCell="I50" sqref="I50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3.5703125" style="4" customWidth="1"/>
    <col min="8" max="8" width="9.5703125" style="4" customWidth="1"/>
    <col min="9" max="9" width="11.85546875" style="23" customWidth="1"/>
    <col min="10" max="10" width="9.42578125" style="22" customWidth="1"/>
  </cols>
  <sheetData>
    <row r="1" spans="1:10" s="6" customFormat="1" x14ac:dyDescent="0.25">
      <c r="A1" s="53" t="s">
        <v>9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6" customFormat="1" x14ac:dyDescent="0.25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6" customFormat="1" x14ac:dyDescent="0.25">
      <c r="A3" s="53" t="s">
        <v>11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6" customFormat="1" x14ac:dyDescent="0.25">
      <c r="A4" s="53" t="s">
        <v>53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s="6" customFormat="1" hidden="1" x14ac:dyDescent="0.25">
      <c r="A5" s="54" t="s">
        <v>7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s="6" customFormat="1" x14ac:dyDescent="0.25">
      <c r="A6" s="1"/>
      <c r="B6" s="1"/>
      <c r="C6" s="55" t="s">
        <v>55</v>
      </c>
      <c r="D6" s="55"/>
      <c r="E6" s="55"/>
      <c r="F6" s="55"/>
      <c r="G6" s="55"/>
      <c r="H6" s="55"/>
      <c r="I6" s="55"/>
      <c r="J6" s="55"/>
    </row>
    <row r="7" spans="1:10" s="6" customFormat="1" ht="33" customHeight="1" x14ac:dyDescent="0.25">
      <c r="A7" s="52" t="s">
        <v>0</v>
      </c>
      <c r="B7" s="52" t="s">
        <v>1</v>
      </c>
      <c r="C7" s="52" t="s">
        <v>54</v>
      </c>
      <c r="D7" s="52" t="s">
        <v>2</v>
      </c>
      <c r="E7" s="52"/>
      <c r="F7" s="52"/>
      <c r="G7" s="52" t="s">
        <v>5</v>
      </c>
      <c r="H7" s="52"/>
      <c r="I7" s="52" t="s">
        <v>6</v>
      </c>
      <c r="J7" s="52"/>
    </row>
    <row r="8" spans="1:10" s="6" customFormat="1" ht="24.75" customHeight="1" x14ac:dyDescent="0.25">
      <c r="A8" s="52"/>
      <c r="B8" s="52"/>
      <c r="C8" s="52"/>
      <c r="D8" s="36"/>
      <c r="E8" s="36"/>
      <c r="F8" s="36"/>
      <c r="G8" s="25" t="s">
        <v>4</v>
      </c>
      <c r="H8" s="37" t="s">
        <v>3</v>
      </c>
      <c r="I8" s="25" t="s">
        <v>4</v>
      </c>
      <c r="J8" s="37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8">
        <v>4</v>
      </c>
      <c r="H9" s="38">
        <v>5</v>
      </c>
      <c r="I9" s="39">
        <v>6</v>
      </c>
      <c r="J9" s="40">
        <v>7</v>
      </c>
    </row>
    <row r="10" spans="1:10" s="3" customFormat="1" ht="30" customHeight="1" x14ac:dyDescent="0.25">
      <c r="A10" s="26">
        <v>1</v>
      </c>
      <c r="B10" s="27" t="s">
        <v>52</v>
      </c>
      <c r="C10" s="41">
        <f>SUM(C11:C15)</f>
        <v>4252391.8</v>
      </c>
      <c r="D10" s="41"/>
      <c r="E10" s="41"/>
      <c r="F10" s="41"/>
      <c r="G10" s="41">
        <f>SUM(G11:G15)</f>
        <v>3496710.6</v>
      </c>
      <c r="H10" s="42">
        <f>G10*100/C10</f>
        <v>82.229266832844516</v>
      </c>
      <c r="I10" s="41">
        <f>SUM(I11:I15)</f>
        <v>952793.1</v>
      </c>
      <c r="J10" s="41">
        <f t="shared" ref="J10:J42" si="0">I10*100/C10</f>
        <v>22.406051577843794</v>
      </c>
    </row>
    <row r="11" spans="1:10" s="4" customFormat="1" ht="42.75" customHeight="1" x14ac:dyDescent="0.25">
      <c r="A11" s="28"/>
      <c r="B11" s="29" t="s">
        <v>12</v>
      </c>
      <c r="C11" s="43">
        <v>1482757.6</v>
      </c>
      <c r="D11" s="44"/>
      <c r="E11" s="44"/>
      <c r="F11" s="44"/>
      <c r="G11" s="45">
        <v>1439934.1</v>
      </c>
      <c r="H11" s="46">
        <f t="shared" ref="H11:H49" si="1">G11*100/C11</f>
        <v>97.111901500285683</v>
      </c>
      <c r="I11" s="45">
        <v>404059.3</v>
      </c>
      <c r="J11" s="43">
        <f t="shared" si="0"/>
        <v>27.250529688736716</v>
      </c>
    </row>
    <row r="12" spans="1:10" s="4" customFormat="1" ht="28.5" customHeight="1" x14ac:dyDescent="0.25">
      <c r="A12" s="28"/>
      <c r="B12" s="29" t="s">
        <v>13</v>
      </c>
      <c r="C12" s="45">
        <v>2586360.9</v>
      </c>
      <c r="D12" s="44"/>
      <c r="E12" s="44"/>
      <c r="F12" s="44"/>
      <c r="G12" s="45">
        <v>1924648.9</v>
      </c>
      <c r="H12" s="46">
        <f t="shared" si="1"/>
        <v>74.415326182823136</v>
      </c>
      <c r="I12" s="45">
        <v>515446.4</v>
      </c>
      <c r="J12" s="43">
        <f t="shared" si="0"/>
        <v>19.929407376982848</v>
      </c>
    </row>
    <row r="13" spans="1:10" s="4" customFormat="1" ht="29.25" customHeight="1" x14ac:dyDescent="0.25">
      <c r="A13" s="28"/>
      <c r="B13" s="29" t="s">
        <v>14</v>
      </c>
      <c r="C13" s="45">
        <v>43211</v>
      </c>
      <c r="D13" s="44"/>
      <c r="E13" s="44"/>
      <c r="F13" s="44"/>
      <c r="G13" s="45">
        <v>43181</v>
      </c>
      <c r="H13" s="46">
        <f t="shared" si="1"/>
        <v>99.93057323366736</v>
      </c>
      <c r="I13" s="45">
        <v>12791.9</v>
      </c>
      <c r="J13" s="43">
        <f t="shared" si="0"/>
        <v>29.603341741686144</v>
      </c>
    </row>
    <row r="14" spans="1:10" s="4" customFormat="1" ht="30" customHeight="1" x14ac:dyDescent="0.25">
      <c r="A14" s="28"/>
      <c r="B14" s="29" t="s">
        <v>15</v>
      </c>
      <c r="C14" s="45">
        <v>87393.3</v>
      </c>
      <c r="D14" s="44"/>
      <c r="E14" s="44"/>
      <c r="F14" s="44"/>
      <c r="G14" s="45">
        <v>84558.7</v>
      </c>
      <c r="H14" s="46">
        <f t="shared" si="1"/>
        <v>96.756501928637547</v>
      </c>
      <c r="I14" s="45">
        <v>7167.5</v>
      </c>
      <c r="J14" s="43">
        <f t="shared" si="0"/>
        <v>8.2014296290447888</v>
      </c>
    </row>
    <row r="15" spans="1:10" s="4" customFormat="1" ht="34.5" customHeight="1" x14ac:dyDescent="0.25">
      <c r="A15" s="28"/>
      <c r="B15" s="29" t="s">
        <v>32</v>
      </c>
      <c r="C15" s="45">
        <v>52669</v>
      </c>
      <c r="D15" s="44"/>
      <c r="E15" s="44"/>
      <c r="F15" s="44"/>
      <c r="G15" s="45">
        <v>4387.8999999999996</v>
      </c>
      <c r="H15" s="47">
        <f t="shared" si="1"/>
        <v>8.331086597429227</v>
      </c>
      <c r="I15" s="45">
        <v>13328</v>
      </c>
      <c r="J15" s="45">
        <f t="shared" si="0"/>
        <v>25.305207997114053</v>
      </c>
    </row>
    <row r="16" spans="1:10" s="7" customFormat="1" ht="26.25" customHeight="1" x14ac:dyDescent="0.25">
      <c r="A16" s="26">
        <v>2</v>
      </c>
      <c r="B16" s="11" t="s">
        <v>40</v>
      </c>
      <c r="C16" s="41">
        <f>SUM(C17:C19)</f>
        <v>285416.7</v>
      </c>
      <c r="D16" s="41"/>
      <c r="E16" s="41"/>
      <c r="F16" s="41"/>
      <c r="G16" s="41">
        <f>SUM(G17:G19)</f>
        <v>273167.09999999998</v>
      </c>
      <c r="H16" s="42">
        <f t="shared" si="1"/>
        <v>95.70816984430131</v>
      </c>
      <c r="I16" s="41">
        <f>SUM(I17:I19)</f>
        <v>76648.2</v>
      </c>
      <c r="J16" s="41">
        <f t="shared" si="0"/>
        <v>26.85484065928868</v>
      </c>
    </row>
    <row r="17" spans="1:11" s="4" customFormat="1" ht="27" customHeight="1" x14ac:dyDescent="0.25">
      <c r="A17" s="28"/>
      <c r="B17" s="30" t="s">
        <v>16</v>
      </c>
      <c r="C17" s="45">
        <v>274460.7</v>
      </c>
      <c r="D17" s="44"/>
      <c r="E17" s="44"/>
      <c r="F17" s="44"/>
      <c r="G17" s="45">
        <v>265736</v>
      </c>
      <c r="H17" s="47">
        <f t="shared" si="1"/>
        <v>96.821147800031113</v>
      </c>
      <c r="I17" s="45">
        <v>76041</v>
      </c>
      <c r="J17" s="45">
        <f t="shared" si="0"/>
        <v>27.705605939210969</v>
      </c>
    </row>
    <row r="18" spans="1:11" s="6" customFormat="1" ht="30" x14ac:dyDescent="0.25">
      <c r="A18" s="28"/>
      <c r="B18" s="30" t="s">
        <v>17</v>
      </c>
      <c r="C18" s="45">
        <v>10200</v>
      </c>
      <c r="D18" s="44"/>
      <c r="E18" s="44"/>
      <c r="F18" s="44"/>
      <c r="G18" s="45">
        <v>6950</v>
      </c>
      <c r="H18" s="47">
        <f t="shared" si="1"/>
        <v>68.137254901960787</v>
      </c>
      <c r="I18" s="45">
        <v>538.4</v>
      </c>
      <c r="J18" s="45">
        <f t="shared" si="0"/>
        <v>5.2784313725490195</v>
      </c>
    </row>
    <row r="19" spans="1:11" s="6" customFormat="1" x14ac:dyDescent="0.25">
      <c r="A19" s="28"/>
      <c r="B19" s="30" t="s">
        <v>18</v>
      </c>
      <c r="C19" s="45">
        <v>756</v>
      </c>
      <c r="D19" s="44"/>
      <c r="E19" s="44"/>
      <c r="F19" s="44"/>
      <c r="G19" s="45">
        <v>481.1</v>
      </c>
      <c r="H19" s="47">
        <f t="shared" si="1"/>
        <v>63.637566137566139</v>
      </c>
      <c r="I19" s="45">
        <v>68.8</v>
      </c>
      <c r="J19" s="45">
        <f t="shared" si="0"/>
        <v>9.1005291005291014</v>
      </c>
    </row>
    <row r="20" spans="1:11" s="3" customFormat="1" ht="41.25" customHeight="1" x14ac:dyDescent="0.25">
      <c r="A20" s="26">
        <v>3</v>
      </c>
      <c r="B20" s="27" t="s">
        <v>41</v>
      </c>
      <c r="C20" s="41">
        <f>SUM(C21:C23)</f>
        <v>100165.1</v>
      </c>
      <c r="D20" s="41"/>
      <c r="E20" s="41"/>
      <c r="F20" s="41"/>
      <c r="G20" s="41">
        <f>SUM(G21:G23)</f>
        <v>87447.5</v>
      </c>
      <c r="H20" s="42">
        <f t="shared" si="1"/>
        <v>87.303362149091839</v>
      </c>
      <c r="I20" s="41">
        <f>SUM(I21:I23)</f>
        <v>29074.400000000001</v>
      </c>
      <c r="J20" s="42">
        <f>I20*100/C20</f>
        <v>29.026477286000812</v>
      </c>
    </row>
    <row r="21" spans="1:11" s="8" customFormat="1" ht="18" customHeight="1" x14ac:dyDescent="0.25">
      <c r="A21" s="31"/>
      <c r="B21" s="29" t="s">
        <v>19</v>
      </c>
      <c r="C21" s="45">
        <v>74828.5</v>
      </c>
      <c r="D21" s="45"/>
      <c r="E21" s="45"/>
      <c r="F21" s="45"/>
      <c r="G21" s="45">
        <v>69883.5</v>
      </c>
      <c r="H21" s="47">
        <f t="shared" si="1"/>
        <v>93.391555356582046</v>
      </c>
      <c r="I21" s="45">
        <v>24924.5</v>
      </c>
      <c r="J21" s="45">
        <f t="shared" si="0"/>
        <v>33.308832864483449</v>
      </c>
    </row>
    <row r="22" spans="1:11" s="5" customFormat="1" ht="30" x14ac:dyDescent="0.25">
      <c r="A22" s="31"/>
      <c r="B22" s="29" t="s">
        <v>20</v>
      </c>
      <c r="C22" s="45">
        <v>18164</v>
      </c>
      <c r="D22" s="45"/>
      <c r="E22" s="45"/>
      <c r="F22" s="45"/>
      <c r="G22" s="45">
        <v>17564</v>
      </c>
      <c r="H22" s="47">
        <f t="shared" si="1"/>
        <v>96.696762827571021</v>
      </c>
      <c r="I22" s="45">
        <v>4149.8999999999996</v>
      </c>
      <c r="J22" s="45">
        <f t="shared" si="0"/>
        <v>22.846839903105039</v>
      </c>
    </row>
    <row r="23" spans="1:11" s="5" customFormat="1" ht="17.25" customHeight="1" x14ac:dyDescent="0.25">
      <c r="A23" s="31"/>
      <c r="B23" s="29" t="s">
        <v>21</v>
      </c>
      <c r="C23" s="45">
        <v>7172.6</v>
      </c>
      <c r="D23" s="45"/>
      <c r="E23" s="45"/>
      <c r="F23" s="45"/>
      <c r="G23" s="45">
        <v>0</v>
      </c>
      <c r="H23" s="47">
        <f t="shared" si="1"/>
        <v>0</v>
      </c>
      <c r="I23" s="45">
        <v>0</v>
      </c>
      <c r="J23" s="45">
        <f t="shared" si="0"/>
        <v>0</v>
      </c>
    </row>
    <row r="24" spans="1:11" s="3" customFormat="1" ht="28.5" x14ac:dyDescent="0.25">
      <c r="A24" s="26">
        <v>4</v>
      </c>
      <c r="B24" s="27" t="s">
        <v>42</v>
      </c>
      <c r="C24" s="41">
        <f>SUM(C25:C26)</f>
        <v>81678</v>
      </c>
      <c r="D24" s="41"/>
      <c r="E24" s="41"/>
      <c r="F24" s="41"/>
      <c r="G24" s="41">
        <f>SUM(G25:G26)</f>
        <v>9058.7000000000007</v>
      </c>
      <c r="H24" s="42">
        <f t="shared" si="1"/>
        <v>11.090746590269108</v>
      </c>
      <c r="I24" s="41">
        <f>SUM(I25:I26)</f>
        <v>18442.2</v>
      </c>
      <c r="J24" s="41">
        <f t="shared" si="0"/>
        <v>22.579152280907955</v>
      </c>
      <c r="K24" s="4"/>
    </row>
    <row r="25" spans="1:11" s="5" customFormat="1" ht="45" x14ac:dyDescent="0.25">
      <c r="A25" s="31"/>
      <c r="B25" s="29" t="s">
        <v>22</v>
      </c>
      <c r="C25" s="45">
        <v>80895</v>
      </c>
      <c r="D25" s="45"/>
      <c r="E25" s="45"/>
      <c r="F25" s="45"/>
      <c r="G25" s="45">
        <v>8573.5</v>
      </c>
      <c r="H25" s="47">
        <f t="shared" si="1"/>
        <v>10.598306446628346</v>
      </c>
      <c r="I25" s="45">
        <v>18345.8</v>
      </c>
      <c r="J25" s="45">
        <f t="shared" si="0"/>
        <v>22.67853390197169</v>
      </c>
    </row>
    <row r="26" spans="1:11" s="5" customFormat="1" ht="30" x14ac:dyDescent="0.25">
      <c r="A26" s="31"/>
      <c r="B26" s="29" t="s">
        <v>23</v>
      </c>
      <c r="C26" s="45">
        <v>783</v>
      </c>
      <c r="D26" s="45"/>
      <c r="E26" s="45"/>
      <c r="F26" s="45"/>
      <c r="G26" s="45">
        <v>485.2</v>
      </c>
      <c r="H26" s="47">
        <f t="shared" si="1"/>
        <v>61.966794380587487</v>
      </c>
      <c r="I26" s="45">
        <v>96.4</v>
      </c>
      <c r="J26" s="45">
        <f t="shared" si="0"/>
        <v>12.31162196679438</v>
      </c>
    </row>
    <row r="27" spans="1:11" s="5" customFormat="1" ht="30" customHeight="1" x14ac:dyDescent="0.25">
      <c r="A27" s="26">
        <v>5</v>
      </c>
      <c r="B27" s="27" t="s">
        <v>33</v>
      </c>
      <c r="C27" s="41">
        <f>SUM(C28:C30)</f>
        <v>178845.2</v>
      </c>
      <c r="D27" s="41"/>
      <c r="E27" s="41"/>
      <c r="F27" s="41"/>
      <c r="G27" s="41">
        <f>SUM(G28:G30)</f>
        <v>6832.9</v>
      </c>
      <c r="H27" s="42">
        <f t="shared" si="1"/>
        <v>3.8205666129144085</v>
      </c>
      <c r="I27" s="41">
        <f>SUM(I28:I30)</f>
        <v>9267.7999999999993</v>
      </c>
      <c r="J27" s="41">
        <f t="shared" si="0"/>
        <v>5.1820233363825245</v>
      </c>
    </row>
    <row r="28" spans="1:11" s="5" customFormat="1" ht="30" x14ac:dyDescent="0.25">
      <c r="A28" s="31"/>
      <c r="B28" s="29" t="s">
        <v>34</v>
      </c>
      <c r="C28" s="45">
        <v>110545.5</v>
      </c>
      <c r="D28" s="45"/>
      <c r="E28" s="45"/>
      <c r="F28" s="45"/>
      <c r="G28" s="45">
        <v>0</v>
      </c>
      <c r="H28" s="47">
        <f t="shared" si="1"/>
        <v>0</v>
      </c>
      <c r="I28" s="45">
        <v>0</v>
      </c>
      <c r="J28" s="45">
        <f t="shared" si="0"/>
        <v>0</v>
      </c>
    </row>
    <row r="29" spans="1:11" s="5" customFormat="1" x14ac:dyDescent="0.25">
      <c r="A29" s="31"/>
      <c r="B29" s="29" t="s">
        <v>50</v>
      </c>
      <c r="C29" s="45">
        <v>11216.4</v>
      </c>
      <c r="D29" s="45"/>
      <c r="E29" s="45"/>
      <c r="F29" s="45"/>
      <c r="G29" s="45">
        <v>15</v>
      </c>
      <c r="H29" s="47">
        <f t="shared" si="1"/>
        <v>0.13373274847544667</v>
      </c>
      <c r="I29" s="45">
        <v>0</v>
      </c>
      <c r="J29" s="45">
        <f t="shared" si="0"/>
        <v>0</v>
      </c>
    </row>
    <row r="30" spans="1:11" s="5" customFormat="1" ht="45" x14ac:dyDescent="0.25">
      <c r="A30" s="31"/>
      <c r="B30" s="29" t="s">
        <v>35</v>
      </c>
      <c r="C30" s="45">
        <v>57083.3</v>
      </c>
      <c r="D30" s="45"/>
      <c r="E30" s="45"/>
      <c r="F30" s="45"/>
      <c r="G30" s="45">
        <v>6817.9</v>
      </c>
      <c r="H30" s="47">
        <f t="shared" si="1"/>
        <v>11.943773397823881</v>
      </c>
      <c r="I30" s="45">
        <v>9267.7999999999993</v>
      </c>
      <c r="J30" s="45">
        <f t="shared" si="0"/>
        <v>16.235571524421324</v>
      </c>
    </row>
    <row r="31" spans="1:11" s="3" customFormat="1" ht="28.5" x14ac:dyDescent="0.25">
      <c r="A31" s="26">
        <v>6</v>
      </c>
      <c r="B31" s="11" t="s">
        <v>43</v>
      </c>
      <c r="C31" s="41">
        <f>SUM(C32:C34)</f>
        <v>50013.5</v>
      </c>
      <c r="D31" s="41"/>
      <c r="E31" s="41"/>
      <c r="F31" s="41"/>
      <c r="G31" s="41">
        <f>SUM(G32:G34)</f>
        <v>4653.7</v>
      </c>
      <c r="H31" s="42">
        <f t="shared" si="1"/>
        <v>9.3048876803263116</v>
      </c>
      <c r="I31" s="41">
        <f>SUM(I32:I34)</f>
        <v>1738.5</v>
      </c>
      <c r="J31" s="41">
        <f t="shared" si="0"/>
        <v>3.4760614634048808</v>
      </c>
    </row>
    <row r="32" spans="1:11" s="5" customFormat="1" ht="31.5" customHeight="1" x14ac:dyDescent="0.25">
      <c r="A32" s="31"/>
      <c r="B32" s="29" t="s">
        <v>24</v>
      </c>
      <c r="C32" s="45">
        <v>9203</v>
      </c>
      <c r="D32" s="45"/>
      <c r="E32" s="45"/>
      <c r="F32" s="45"/>
      <c r="G32" s="45">
        <v>1755.8</v>
      </c>
      <c r="H32" s="47">
        <f t="shared" si="1"/>
        <v>19.078561338693905</v>
      </c>
      <c r="I32" s="45">
        <v>1087.2</v>
      </c>
      <c r="J32" s="45">
        <f t="shared" si="0"/>
        <v>11.813539063348909</v>
      </c>
    </row>
    <row r="33" spans="1:12" s="5" customFormat="1" ht="29.25" customHeight="1" x14ac:dyDescent="0.25">
      <c r="A33" s="31"/>
      <c r="B33" s="29" t="s">
        <v>25</v>
      </c>
      <c r="C33" s="45">
        <v>31543.5</v>
      </c>
      <c r="D33" s="45"/>
      <c r="E33" s="45"/>
      <c r="F33" s="45"/>
      <c r="G33" s="45">
        <v>2304.1</v>
      </c>
      <c r="H33" s="47">
        <f t="shared" si="1"/>
        <v>7.3045159858607951</v>
      </c>
      <c r="I33" s="45">
        <v>57.5</v>
      </c>
      <c r="J33" s="45">
        <f t="shared" si="0"/>
        <v>0.18228795155895827</v>
      </c>
    </row>
    <row r="34" spans="1:12" s="5" customFormat="1" ht="29.25" customHeight="1" x14ac:dyDescent="0.25">
      <c r="A34" s="31"/>
      <c r="B34" s="29" t="s">
        <v>51</v>
      </c>
      <c r="C34" s="45">
        <v>9267</v>
      </c>
      <c r="D34" s="45"/>
      <c r="E34" s="45"/>
      <c r="F34" s="45"/>
      <c r="G34" s="45">
        <v>593.79999999999995</v>
      </c>
      <c r="H34" s="47">
        <f t="shared" si="1"/>
        <v>6.4076831768641407</v>
      </c>
      <c r="I34" s="45">
        <v>593.79999999999995</v>
      </c>
      <c r="J34" s="45">
        <f t="shared" si="0"/>
        <v>6.4076831768641407</v>
      </c>
    </row>
    <row r="35" spans="1:12" s="3" customFormat="1" ht="28.5" x14ac:dyDescent="0.25">
      <c r="A35" s="26">
        <v>7</v>
      </c>
      <c r="B35" s="11" t="s">
        <v>44</v>
      </c>
      <c r="C35" s="41">
        <v>298476.79999999999</v>
      </c>
      <c r="D35" s="41"/>
      <c r="E35" s="41"/>
      <c r="F35" s="41"/>
      <c r="G35" s="41">
        <v>243046.5</v>
      </c>
      <c r="H35" s="42">
        <f t="shared" si="1"/>
        <v>81.428941880910017</v>
      </c>
      <c r="I35" s="41">
        <v>76402.600000000006</v>
      </c>
      <c r="J35" s="41">
        <f t="shared" si="0"/>
        <v>25.59750037523855</v>
      </c>
    </row>
    <row r="36" spans="1:12" s="3" customFormat="1" ht="33" customHeight="1" x14ac:dyDescent="0.25">
      <c r="A36" s="26">
        <v>8</v>
      </c>
      <c r="B36" s="11" t="s">
        <v>45</v>
      </c>
      <c r="C36" s="41">
        <f>SUM(C37:C38)</f>
        <v>999608.4</v>
      </c>
      <c r="D36" s="41"/>
      <c r="E36" s="41"/>
      <c r="F36" s="41"/>
      <c r="G36" s="41">
        <f>SUM(G37:G38)</f>
        <v>523636.3</v>
      </c>
      <c r="H36" s="42">
        <f t="shared" si="1"/>
        <v>52.38414363064576</v>
      </c>
      <c r="I36" s="41">
        <f>SUM(I37:I38)</f>
        <v>235262.8</v>
      </c>
      <c r="J36" s="41">
        <f t="shared" si="0"/>
        <v>23.535496500429566</v>
      </c>
      <c r="L36" s="50"/>
    </row>
    <row r="37" spans="1:12" s="5" customFormat="1" x14ac:dyDescent="0.25">
      <c r="A37" s="31"/>
      <c r="B37" s="29" t="s">
        <v>26</v>
      </c>
      <c r="C37" s="45">
        <v>755056.4</v>
      </c>
      <c r="D37" s="45"/>
      <c r="E37" s="45"/>
      <c r="F37" s="45"/>
      <c r="G37" s="45">
        <v>402897.1</v>
      </c>
      <c r="H37" s="46">
        <f t="shared" si="1"/>
        <v>53.359868216467007</v>
      </c>
      <c r="I37" s="45">
        <v>144483.1</v>
      </c>
      <c r="J37" s="43">
        <f t="shared" si="0"/>
        <v>19.135404984316402</v>
      </c>
    </row>
    <row r="38" spans="1:12" s="5" customFormat="1" x14ac:dyDescent="0.25">
      <c r="A38" s="31"/>
      <c r="B38" s="29" t="s">
        <v>27</v>
      </c>
      <c r="C38" s="45">
        <v>244552</v>
      </c>
      <c r="D38" s="45"/>
      <c r="E38" s="45"/>
      <c r="F38" s="45"/>
      <c r="G38" s="45">
        <v>120739.2</v>
      </c>
      <c r="H38" s="46">
        <f t="shared" si="1"/>
        <v>49.371585593248064</v>
      </c>
      <c r="I38" s="45">
        <v>90779.7</v>
      </c>
      <c r="J38" s="43">
        <f t="shared" si="0"/>
        <v>37.120816840590138</v>
      </c>
    </row>
    <row r="39" spans="1:12" s="7" customFormat="1" ht="33" customHeight="1" x14ac:dyDescent="0.25">
      <c r="A39" s="26">
        <v>9</v>
      </c>
      <c r="B39" s="11" t="s">
        <v>46</v>
      </c>
      <c r="C39" s="41">
        <f>SUM(C40:C41)</f>
        <v>3250.8</v>
      </c>
      <c r="D39" s="41"/>
      <c r="E39" s="41"/>
      <c r="F39" s="41"/>
      <c r="G39" s="41">
        <f>SUM(G40:G41)</f>
        <v>0</v>
      </c>
      <c r="H39" s="42">
        <f t="shared" si="1"/>
        <v>0</v>
      </c>
      <c r="I39" s="41">
        <f>SUM(I40:I41)</f>
        <v>115.9</v>
      </c>
      <c r="J39" s="41">
        <f t="shared" si="0"/>
        <v>3.5652762396948443</v>
      </c>
      <c r="K39" s="6"/>
    </row>
    <row r="40" spans="1:12" s="8" customFormat="1" x14ac:dyDescent="0.25">
      <c r="A40" s="31"/>
      <c r="B40" s="29" t="s">
        <v>28</v>
      </c>
      <c r="C40" s="45">
        <v>900</v>
      </c>
      <c r="D40" s="45"/>
      <c r="E40" s="45"/>
      <c r="F40" s="45"/>
      <c r="G40" s="45">
        <v>0</v>
      </c>
      <c r="H40" s="46">
        <f t="shared" si="1"/>
        <v>0</v>
      </c>
      <c r="I40" s="45">
        <v>115.9</v>
      </c>
      <c r="J40" s="43">
        <f t="shared" si="0"/>
        <v>12.877777777777778</v>
      </c>
    </row>
    <row r="41" spans="1:12" s="8" customFormat="1" x14ac:dyDescent="0.25">
      <c r="A41" s="31"/>
      <c r="B41" s="29" t="s">
        <v>29</v>
      </c>
      <c r="C41" s="45">
        <v>2350.8000000000002</v>
      </c>
      <c r="D41" s="45"/>
      <c r="E41" s="45"/>
      <c r="F41" s="45"/>
      <c r="G41" s="45">
        <v>0</v>
      </c>
      <c r="H41" s="46">
        <v>0</v>
      </c>
      <c r="I41" s="45">
        <v>0</v>
      </c>
      <c r="J41" s="43">
        <v>0</v>
      </c>
    </row>
    <row r="42" spans="1:12" s="3" customFormat="1" ht="30.75" customHeight="1" x14ac:dyDescent="0.25">
      <c r="A42" s="26">
        <v>10</v>
      </c>
      <c r="B42" s="11" t="s">
        <v>47</v>
      </c>
      <c r="C42" s="41">
        <f>SUM(C43:C44)</f>
        <v>8162</v>
      </c>
      <c r="D42" s="41"/>
      <c r="E42" s="41"/>
      <c r="F42" s="41"/>
      <c r="G42" s="41">
        <f>SUM(G43:G44)</f>
        <v>1689.2</v>
      </c>
      <c r="H42" s="42">
        <f t="shared" si="1"/>
        <v>20.695907865719185</v>
      </c>
      <c r="I42" s="41">
        <f>SUM(I43:I44)</f>
        <v>747.5</v>
      </c>
      <c r="J42" s="41">
        <f t="shared" si="0"/>
        <v>9.1582945356530256</v>
      </c>
    </row>
    <row r="43" spans="1:12" s="5" customFormat="1" x14ac:dyDescent="0.25">
      <c r="A43" s="31"/>
      <c r="B43" s="29" t="s">
        <v>30</v>
      </c>
      <c r="C43" s="45">
        <v>5902</v>
      </c>
      <c r="D43" s="45"/>
      <c r="E43" s="45"/>
      <c r="F43" s="45"/>
      <c r="G43" s="45">
        <v>1447.3</v>
      </c>
      <c r="H43" s="46">
        <f>G43*100/C43</f>
        <v>24.5221958658082</v>
      </c>
      <c r="I43" s="45">
        <v>734.3</v>
      </c>
      <c r="J43" s="45">
        <f>I43*100/C43</f>
        <v>12.441545238902068</v>
      </c>
    </row>
    <row r="44" spans="1:12" s="5" customFormat="1" x14ac:dyDescent="0.25">
      <c r="A44" s="31"/>
      <c r="B44" s="29" t="s">
        <v>31</v>
      </c>
      <c r="C44" s="45">
        <v>2260</v>
      </c>
      <c r="D44" s="45"/>
      <c r="E44" s="45"/>
      <c r="F44" s="45"/>
      <c r="G44" s="45">
        <v>241.9</v>
      </c>
      <c r="H44" s="46">
        <f>G44*100/C44</f>
        <v>10.70353982300885</v>
      </c>
      <c r="I44" s="45">
        <v>13.2</v>
      </c>
      <c r="J44" s="45">
        <f>I44*100/C44</f>
        <v>0.58407079646017701</v>
      </c>
    </row>
    <row r="45" spans="1:12" s="3" customFormat="1" ht="33" customHeight="1" x14ac:dyDescent="0.25">
      <c r="A45" s="26">
        <v>11</v>
      </c>
      <c r="B45" s="11" t="s">
        <v>48</v>
      </c>
      <c r="C45" s="41">
        <v>18716.400000000001</v>
      </c>
      <c r="D45" s="41"/>
      <c r="E45" s="41"/>
      <c r="F45" s="41"/>
      <c r="G45" s="41">
        <v>7830.1</v>
      </c>
      <c r="H45" s="42">
        <f t="shared" si="1"/>
        <v>41.83550255390994</v>
      </c>
      <c r="I45" s="41">
        <v>2184.8000000000002</v>
      </c>
      <c r="J45" s="41">
        <f t="shared" ref="J45" si="2">I45*100/C45</f>
        <v>11.673185014212136</v>
      </c>
      <c r="K45" s="7"/>
    </row>
    <row r="46" spans="1:12" s="3" customFormat="1" ht="42" customHeight="1" x14ac:dyDescent="0.25">
      <c r="A46" s="26">
        <v>12</v>
      </c>
      <c r="B46" s="27" t="s">
        <v>49</v>
      </c>
      <c r="C46" s="41">
        <v>9996.9</v>
      </c>
      <c r="D46" s="41"/>
      <c r="E46" s="41"/>
      <c r="F46" s="41"/>
      <c r="G46" s="41">
        <v>4896.8999999999996</v>
      </c>
      <c r="H46" s="42">
        <f t="shared" si="1"/>
        <v>48.984185097380184</v>
      </c>
      <c r="I46" s="41">
        <v>1811.7</v>
      </c>
      <c r="J46" s="41">
        <f t="shared" ref="J46:J50" si="3">I46*100/C46</f>
        <v>18.12261801158359</v>
      </c>
    </row>
    <row r="47" spans="1:12" s="3" customFormat="1" ht="33" customHeight="1" x14ac:dyDescent="0.25">
      <c r="A47" s="26">
        <v>13</v>
      </c>
      <c r="B47" s="27" t="s">
        <v>36</v>
      </c>
      <c r="C47" s="41">
        <f>SUM(C48:C50)</f>
        <v>21732</v>
      </c>
      <c r="D47" s="41"/>
      <c r="E47" s="41"/>
      <c r="F47" s="41"/>
      <c r="G47" s="41">
        <f>SUM(G48:G50)</f>
        <v>4477.6000000000004</v>
      </c>
      <c r="H47" s="42">
        <f t="shared" si="1"/>
        <v>20.603718019510403</v>
      </c>
      <c r="I47" s="41">
        <f>SUM(I48:I50)</f>
        <v>2923.4999999999995</v>
      </c>
      <c r="J47" s="41">
        <f t="shared" si="3"/>
        <v>13.452512424075094</v>
      </c>
    </row>
    <row r="48" spans="1:12" s="3" customFormat="1" ht="29.25" customHeight="1" x14ac:dyDescent="0.25">
      <c r="A48" s="32"/>
      <c r="B48" s="33" t="s">
        <v>37</v>
      </c>
      <c r="C48" s="43">
        <v>12160.4</v>
      </c>
      <c r="D48" s="43"/>
      <c r="E48" s="43"/>
      <c r="F48" s="43"/>
      <c r="G48" s="43">
        <v>3622.6</v>
      </c>
      <c r="H48" s="46">
        <f t="shared" si="1"/>
        <v>29.790138482286768</v>
      </c>
      <c r="I48" s="43">
        <v>2446.6</v>
      </c>
      <c r="J48" s="43">
        <f t="shared" si="3"/>
        <v>20.119403966974772</v>
      </c>
    </row>
    <row r="49" spans="1:10" s="3" customFormat="1" ht="17.25" customHeight="1" x14ac:dyDescent="0.25">
      <c r="A49" s="32"/>
      <c r="B49" s="33" t="s">
        <v>39</v>
      </c>
      <c r="C49" s="43">
        <v>7438.5</v>
      </c>
      <c r="D49" s="43"/>
      <c r="E49" s="43"/>
      <c r="F49" s="43"/>
      <c r="G49" s="43">
        <v>667</v>
      </c>
      <c r="H49" s="46">
        <f t="shared" si="1"/>
        <v>8.9668615984405466</v>
      </c>
      <c r="I49" s="43">
        <v>430.2</v>
      </c>
      <c r="J49" s="43">
        <f t="shared" si="3"/>
        <v>5.783424077434967</v>
      </c>
    </row>
    <row r="50" spans="1:10" s="3" customFormat="1" ht="18.75" customHeight="1" x14ac:dyDescent="0.25">
      <c r="A50" s="32"/>
      <c r="B50" s="34" t="s">
        <v>38</v>
      </c>
      <c r="C50" s="43">
        <v>2133.1</v>
      </c>
      <c r="D50" s="43"/>
      <c r="E50" s="43"/>
      <c r="F50" s="43"/>
      <c r="G50" s="43">
        <v>188</v>
      </c>
      <c r="H50" s="46">
        <f t="shared" ref="H50:H51" si="4">G50*100/C50</f>
        <v>8.8134639726220065</v>
      </c>
      <c r="I50" s="43">
        <v>46.7</v>
      </c>
      <c r="J50" s="43">
        <f t="shared" si="3"/>
        <v>2.1893019549013175</v>
      </c>
    </row>
    <row r="51" spans="1:10" s="4" customFormat="1" ht="18.75" customHeight="1" x14ac:dyDescent="0.25">
      <c r="A51" s="28"/>
      <c r="B51" s="35" t="s">
        <v>8</v>
      </c>
      <c r="C51" s="48">
        <f>C10+C16+C20+C24+C27+C31+C35+C36+C39+C42+C45+C46+C47</f>
        <v>6308453.6000000006</v>
      </c>
      <c r="D51" s="48"/>
      <c r="E51" s="48"/>
      <c r="F51" s="48"/>
      <c r="G51" s="48">
        <f>G10+G16+G20+G24+G27+G31+G35+G36+G39+G42+G45+G46+G47</f>
        <v>4663447.1000000006</v>
      </c>
      <c r="H51" s="49">
        <f t="shared" si="4"/>
        <v>73.923775867987686</v>
      </c>
      <c r="I51" s="48">
        <f>I10+I16+I20+I24+I27+I31+I35+I36+I39+I42+I45+I46+I47</f>
        <v>1407413</v>
      </c>
      <c r="J51" s="48">
        <f>I51*100/C51</f>
        <v>22.309952473931169</v>
      </c>
    </row>
    <row r="52" spans="1:10" s="2" customFormat="1" x14ac:dyDescent="0.25">
      <c r="A52" s="12"/>
      <c r="B52" s="12"/>
      <c r="C52" s="51"/>
      <c r="D52" s="12"/>
      <c r="E52" s="12"/>
      <c r="F52" s="12"/>
      <c r="G52" s="12"/>
      <c r="H52" s="12"/>
      <c r="I52" s="14"/>
      <c r="J52" s="13"/>
    </row>
    <row r="53" spans="1:10" s="2" customFormat="1" x14ac:dyDescent="0.25">
      <c r="A53" s="12"/>
      <c r="B53" s="12"/>
      <c r="C53" s="15"/>
      <c r="D53" s="12"/>
      <c r="E53" s="15"/>
      <c r="F53" s="15"/>
      <c r="G53" s="15"/>
      <c r="H53" s="15"/>
      <c r="I53" s="15"/>
      <c r="J53" s="13"/>
    </row>
    <row r="54" spans="1:10" s="2" customFormat="1" x14ac:dyDescent="0.25">
      <c r="A54" s="12"/>
      <c r="B54" s="15"/>
      <c r="C54" s="16"/>
      <c r="D54" s="15"/>
      <c r="E54" s="15"/>
      <c r="F54" s="15"/>
      <c r="G54" s="16"/>
      <c r="H54" s="15"/>
      <c r="I54" s="17"/>
      <c r="J54" s="16"/>
    </row>
    <row r="55" spans="1:10" s="2" customFormat="1" x14ac:dyDescent="0.2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25">
      <c r="A58" s="12"/>
      <c r="B58" s="15"/>
      <c r="C58" s="18"/>
      <c r="D58" s="15"/>
      <c r="E58" s="15"/>
      <c r="F58" s="15"/>
      <c r="G58" s="15"/>
      <c r="H58" s="15"/>
      <c r="I58" s="17"/>
      <c r="J58" s="13"/>
    </row>
    <row r="59" spans="1:10" s="2" customFormat="1" x14ac:dyDescent="0.2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15"/>
      <c r="H60" s="15"/>
      <c r="I60" s="19"/>
      <c r="J60" s="13"/>
    </row>
    <row r="61" spans="1:10" s="2" customFormat="1" x14ac:dyDescent="0.25">
      <c r="A61" s="12"/>
      <c r="B61" s="15"/>
      <c r="C61" s="15"/>
      <c r="D61" s="15"/>
      <c r="E61" s="15"/>
      <c r="F61" s="15"/>
      <c r="G61" s="20"/>
      <c r="H61" s="15"/>
      <c r="I61" s="17"/>
      <c r="J61" s="13"/>
    </row>
    <row r="62" spans="1:10" s="2" customFormat="1" x14ac:dyDescent="0.2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25">
      <c r="A63" s="12"/>
      <c r="B63" s="18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25">
      <c r="A64" s="12"/>
      <c r="B64" s="15"/>
      <c r="C64" s="15"/>
      <c r="D64" s="15"/>
      <c r="E64" s="15"/>
      <c r="F64" s="15"/>
      <c r="G64" s="15"/>
      <c r="H64" s="15"/>
      <c r="I64" s="17"/>
      <c r="J64" s="13"/>
    </row>
    <row r="65" spans="1:9" x14ac:dyDescent="0.25">
      <c r="A65" s="12"/>
      <c r="B65" s="12"/>
      <c r="C65" s="15"/>
      <c r="D65" s="9"/>
      <c r="E65" s="9"/>
      <c r="F65" s="9"/>
      <c r="G65" s="9"/>
      <c r="H65" s="9"/>
      <c r="I65" s="21"/>
    </row>
    <row r="66" spans="1:9" x14ac:dyDescent="0.2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25">
      <c r="A67" s="12"/>
      <c r="B67" s="15"/>
      <c r="C67" s="15"/>
      <c r="D67" s="9"/>
      <c r="E67" s="9"/>
      <c r="F67" s="9"/>
      <c r="G67" s="9"/>
      <c r="H67" s="9"/>
      <c r="I67" s="21"/>
    </row>
    <row r="68" spans="1:9" x14ac:dyDescent="0.25">
      <c r="A68" s="12"/>
      <c r="B68" s="15"/>
      <c r="C68" s="15"/>
      <c r="D68" s="9"/>
      <c r="E68" s="9"/>
      <c r="F68" s="9"/>
      <c r="G68" s="9"/>
      <c r="H68" s="9"/>
      <c r="I68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2017</vt:lpstr>
      <vt:lpstr>'МП 2017'!Заголовки_для_печати</vt:lpstr>
      <vt:lpstr>'МП 2017'!Область_печати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2017-04-25T08:26:29Z</cp:lastPrinted>
  <dcterms:created xsi:type="dcterms:W3CDTF">2012-07-10T18:14:32Z</dcterms:created>
  <dcterms:modified xsi:type="dcterms:W3CDTF">2017-05-16T11:11:18Z</dcterms:modified>
</cp:coreProperties>
</file>