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1535"/>
  </bookViews>
  <sheets>
    <sheet name="Тверь_2022" sheetId="1" r:id="rId1"/>
    <sheet name="Лист1" sheetId="2" r:id="rId2"/>
  </sheets>
  <definedNames>
    <definedName name="_xlnm.Print_Area" localSheetId="0">Тверь_2022!$A$1:$AS$586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266" i="1" l="1"/>
  <c r="AS267" i="1"/>
  <c r="AS268" i="1"/>
  <c r="AS269" i="1"/>
  <c r="AS265" i="1"/>
  <c r="AS396" i="1" l="1"/>
  <c r="AS254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27" i="1"/>
  <c r="AS487" i="1" l="1"/>
  <c r="AS488" i="1"/>
  <c r="AS489" i="1"/>
  <c r="AS483" i="1"/>
  <c r="AS484" i="1"/>
  <c r="AS485" i="1"/>
  <c r="AS482" i="1"/>
  <c r="AS474" i="1"/>
  <c r="AS475" i="1"/>
  <c r="AS476" i="1"/>
  <c r="AS477" i="1"/>
  <c r="AS479" i="1"/>
  <c r="AS480" i="1"/>
  <c r="AS473" i="1"/>
  <c r="AS255" i="1" l="1"/>
  <c r="AS256" i="1"/>
  <c r="AS257" i="1"/>
  <c r="AS258" i="1"/>
  <c r="AS259" i="1"/>
  <c r="AS260" i="1"/>
  <c r="AS249" i="1"/>
  <c r="AS250" i="1"/>
  <c r="AS251" i="1"/>
  <c r="AS252" i="1"/>
  <c r="AS248" i="1"/>
  <c r="AS242" i="1"/>
  <c r="AS243" i="1"/>
  <c r="AS244" i="1"/>
  <c r="AS245" i="1"/>
  <c r="AS241" i="1"/>
  <c r="AS203" i="1"/>
  <c r="AS202" i="1"/>
  <c r="AS200" i="1"/>
  <c r="AS199" i="1"/>
  <c r="AS197" i="1"/>
  <c r="AS196" i="1"/>
  <c r="AS194" i="1"/>
  <c r="AS193" i="1"/>
  <c r="AS191" i="1"/>
  <c r="AS190" i="1"/>
  <c r="AS188" i="1"/>
  <c r="AS187" i="1"/>
  <c r="AS185" i="1"/>
  <c r="AS184" i="1"/>
  <c r="AS182" i="1"/>
  <c r="AS181" i="1"/>
  <c r="AS152" i="1"/>
  <c r="AS138" i="1"/>
  <c r="AS139" i="1"/>
  <c r="AS140" i="1"/>
  <c r="AS141" i="1"/>
  <c r="AS137" i="1"/>
  <c r="AS133" i="1"/>
  <c r="AS134" i="1"/>
  <c r="AS135" i="1"/>
  <c r="AS132" i="1"/>
  <c r="AS131" i="1"/>
  <c r="AS126" i="1"/>
  <c r="AS127" i="1"/>
  <c r="AS128" i="1"/>
  <c r="AS129" i="1"/>
  <c r="AS125" i="1"/>
  <c r="AS118" i="1"/>
  <c r="AS119" i="1"/>
  <c r="AS120" i="1"/>
  <c r="AS121" i="1"/>
  <c r="AS117" i="1"/>
  <c r="AS112" i="1"/>
  <c r="AS113" i="1"/>
  <c r="AS114" i="1"/>
  <c r="AS115" i="1"/>
  <c r="AS111" i="1"/>
  <c r="AS86" i="1"/>
  <c r="AS87" i="1"/>
  <c r="AS88" i="1"/>
  <c r="AS89" i="1"/>
  <c r="AS90" i="1"/>
  <c r="AS91" i="1"/>
  <c r="AS85" i="1"/>
  <c r="AS82" i="1"/>
  <c r="AS83" i="1"/>
  <c r="AS74" i="1"/>
  <c r="AS75" i="1"/>
  <c r="AS76" i="1"/>
  <c r="AS77" i="1"/>
  <c r="AS79" i="1"/>
  <c r="AS80" i="1"/>
  <c r="AS73" i="1"/>
  <c r="AS71" i="1"/>
  <c r="AS67" i="1"/>
  <c r="AS68" i="1"/>
  <c r="AS69" i="1"/>
  <c r="AS70" i="1"/>
  <c r="AS66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32" i="1"/>
  <c r="AS28" i="1"/>
  <c r="AS29" i="1"/>
  <c r="AS30" i="1"/>
  <c r="AS27" i="1"/>
  <c r="AS23" i="1"/>
  <c r="AS24" i="1"/>
  <c r="AS25" i="1"/>
  <c r="AS22" i="1"/>
  <c r="AS17" i="1"/>
  <c r="AS18" i="1"/>
  <c r="AS19" i="1"/>
  <c r="AS20" i="1"/>
  <c r="AS16" i="1"/>
  <c r="AS12" i="1"/>
  <c r="AS13" i="1"/>
  <c r="AS14" i="1"/>
  <c r="AS11" i="1"/>
  <c r="AS9" i="1"/>
  <c r="AS8" i="1"/>
  <c r="AS585" i="1" l="1"/>
  <c r="AS586" i="1"/>
  <c r="AS584" i="1"/>
  <c r="AS581" i="1"/>
  <c r="AS582" i="1"/>
  <c r="AS580" i="1"/>
  <c r="AS576" i="1"/>
  <c r="AS577" i="1"/>
  <c r="AS575" i="1"/>
  <c r="AS572" i="1"/>
  <c r="AS573" i="1"/>
  <c r="AS571" i="1"/>
  <c r="AS567" i="1"/>
  <c r="AS568" i="1"/>
  <c r="AS566" i="1"/>
  <c r="AS563" i="1"/>
  <c r="AS564" i="1"/>
  <c r="AS562" i="1"/>
  <c r="AS558" i="1"/>
  <c r="AS559" i="1"/>
  <c r="AS557" i="1"/>
  <c r="AS554" i="1"/>
  <c r="AS555" i="1"/>
  <c r="AS553" i="1"/>
  <c r="AS539" i="1"/>
  <c r="AS540" i="1"/>
  <c r="AS541" i="1"/>
  <c r="AS542" i="1"/>
  <c r="AS538" i="1"/>
  <c r="AS533" i="1"/>
  <c r="AS534" i="1"/>
  <c r="AS535" i="1"/>
  <c r="AS536" i="1"/>
  <c r="AS532" i="1"/>
  <c r="AS526" i="1"/>
  <c r="AS527" i="1"/>
  <c r="AS528" i="1"/>
  <c r="AS529" i="1"/>
  <c r="AS525" i="1"/>
  <c r="AS520" i="1"/>
  <c r="AS521" i="1"/>
  <c r="AS522" i="1"/>
  <c r="AS523" i="1"/>
  <c r="AS519" i="1"/>
  <c r="AS513" i="1"/>
  <c r="AS514" i="1"/>
  <c r="AS515" i="1"/>
  <c r="AS516" i="1"/>
  <c r="AS512" i="1"/>
  <c r="AS507" i="1"/>
  <c r="AS508" i="1"/>
  <c r="AS509" i="1"/>
  <c r="AS510" i="1"/>
  <c r="AS506" i="1"/>
  <c r="AS500" i="1"/>
  <c r="AS501" i="1"/>
  <c r="AS502" i="1"/>
  <c r="AS503" i="1"/>
  <c r="AS499" i="1"/>
  <c r="AS494" i="1"/>
  <c r="AS495" i="1"/>
  <c r="AS496" i="1"/>
  <c r="AS497" i="1"/>
  <c r="AS493" i="1"/>
  <c r="AS470" i="1"/>
  <c r="AS471" i="1"/>
  <c r="AS469" i="1"/>
  <c r="AS466" i="1"/>
  <c r="AS467" i="1"/>
  <c r="AS465" i="1"/>
  <c r="AS462" i="1"/>
  <c r="AS463" i="1"/>
  <c r="AS461" i="1"/>
  <c r="AS457" i="1"/>
  <c r="AS458" i="1"/>
  <c r="AS456" i="1"/>
  <c r="AS453" i="1"/>
  <c r="AS454" i="1"/>
  <c r="AS452" i="1"/>
  <c r="AS449" i="1"/>
  <c r="AS450" i="1"/>
  <c r="AS448" i="1"/>
  <c r="AS444" i="1"/>
  <c r="AS445" i="1"/>
  <c r="AS443" i="1"/>
  <c r="AS440" i="1"/>
  <c r="AS441" i="1"/>
  <c r="AS439" i="1"/>
  <c r="AS436" i="1"/>
  <c r="AS437" i="1"/>
  <c r="AS435" i="1"/>
  <c r="AS431" i="1"/>
  <c r="AS432" i="1"/>
  <c r="AS430" i="1"/>
  <c r="AS427" i="1"/>
  <c r="AS428" i="1"/>
  <c r="AS426" i="1"/>
  <c r="AS423" i="1"/>
  <c r="AS424" i="1"/>
  <c r="AS422" i="1"/>
  <c r="AS418" i="1"/>
  <c r="AS419" i="1"/>
  <c r="AS417" i="1"/>
  <c r="AS414" i="1"/>
  <c r="AS415" i="1"/>
  <c r="AS413" i="1"/>
  <c r="AS410" i="1"/>
  <c r="AS411" i="1"/>
  <c r="AS409" i="1"/>
  <c r="AS405" i="1"/>
  <c r="AS406" i="1"/>
  <c r="AS404" i="1"/>
  <c r="AS401" i="1"/>
  <c r="AS402" i="1"/>
  <c r="AS400" i="1"/>
  <c r="AS397" i="1"/>
  <c r="AS398" i="1"/>
  <c r="AS376" i="1"/>
  <c r="AS373" i="1"/>
  <c r="AS374" i="1"/>
  <c r="AS375" i="1"/>
  <c r="AS372" i="1"/>
  <c r="AS367" i="1"/>
  <c r="AS368" i="1"/>
  <c r="AS369" i="1"/>
  <c r="AS370" i="1"/>
  <c r="AS366" i="1"/>
  <c r="AS361" i="1"/>
  <c r="AS362" i="1"/>
  <c r="AS363" i="1"/>
  <c r="AS364" i="1"/>
  <c r="AS360" i="1"/>
  <c r="AS354" i="1"/>
  <c r="AS355" i="1"/>
  <c r="AS356" i="1"/>
  <c r="AS357" i="1"/>
  <c r="AS353" i="1"/>
  <c r="AS348" i="1"/>
  <c r="AS349" i="1"/>
  <c r="AS350" i="1"/>
  <c r="AS351" i="1"/>
  <c r="AS347" i="1"/>
  <c r="AS342" i="1"/>
  <c r="AS343" i="1"/>
  <c r="AS344" i="1"/>
  <c r="AS345" i="1"/>
  <c r="AS341" i="1"/>
  <c r="AS335" i="1"/>
  <c r="AS336" i="1"/>
  <c r="AS337" i="1"/>
  <c r="AS338" i="1"/>
  <c r="AS334" i="1"/>
  <c r="AS329" i="1"/>
  <c r="AS330" i="1"/>
  <c r="AS331" i="1"/>
  <c r="AS332" i="1"/>
  <c r="AS328" i="1"/>
  <c r="AS323" i="1"/>
  <c r="AS324" i="1"/>
  <c r="AS325" i="1"/>
  <c r="AS326" i="1"/>
  <c r="AS322" i="1"/>
  <c r="AS316" i="1"/>
  <c r="AS317" i="1"/>
  <c r="AS318" i="1"/>
  <c r="AS319" i="1"/>
  <c r="AS315" i="1"/>
  <c r="AS313" i="1"/>
  <c r="AS310" i="1"/>
  <c r="AS311" i="1"/>
  <c r="AS312" i="1"/>
  <c r="AS309" i="1"/>
  <c r="AS304" i="1"/>
  <c r="AS305" i="1"/>
  <c r="AS306" i="1"/>
  <c r="AS307" i="1"/>
  <c r="AS303" i="1"/>
  <c r="AV304" i="1" s="1"/>
  <c r="AS300" i="1"/>
  <c r="AS297" i="1"/>
  <c r="AS298" i="1"/>
  <c r="AS299" i="1"/>
  <c r="AS296" i="1"/>
  <c r="AS290" i="1"/>
  <c r="AS291" i="1"/>
  <c r="AS292" i="1"/>
  <c r="AS293" i="1"/>
  <c r="AS294" i="1"/>
  <c r="AS285" i="1"/>
  <c r="AS286" i="1"/>
  <c r="AS287" i="1"/>
  <c r="AS288" i="1"/>
  <c r="AS284" i="1"/>
  <c r="AV285" i="1" s="1"/>
  <c r="AS278" i="1"/>
  <c r="AS279" i="1"/>
  <c r="AS280" i="1"/>
  <c r="AS281" i="1"/>
  <c r="AS277" i="1"/>
  <c r="AV278" i="1" s="1"/>
  <c r="AS271" i="1"/>
  <c r="AS275" i="1"/>
  <c r="AS274" i="1"/>
  <c r="AS273" i="1"/>
  <c r="AS272" i="1"/>
  <c r="AS216" i="1"/>
  <c r="AS217" i="1"/>
  <c r="AS218" i="1"/>
  <c r="AS219" i="1"/>
  <c r="AS215" i="1"/>
  <c r="AS210" i="1"/>
  <c r="AS211" i="1"/>
  <c r="AS212" i="1"/>
  <c r="AS213" i="1"/>
  <c r="AS209" i="1"/>
  <c r="AS174" i="1"/>
  <c r="AS178" i="1"/>
  <c r="AS177" i="1"/>
  <c r="AS176" i="1"/>
  <c r="AS175" i="1"/>
  <c r="AS172" i="1"/>
  <c r="AS171" i="1"/>
  <c r="AS170" i="1"/>
  <c r="AS169" i="1"/>
  <c r="AS168" i="1"/>
  <c r="AS163" i="1"/>
  <c r="AS164" i="1"/>
  <c r="AS165" i="1"/>
  <c r="AS166" i="1"/>
  <c r="AS162" i="1"/>
  <c r="AS157" i="1"/>
  <c r="AS158" i="1"/>
  <c r="AS159" i="1"/>
  <c r="AS160" i="1"/>
  <c r="AS156" i="1"/>
  <c r="AS151" i="1"/>
  <c r="AS153" i="1"/>
  <c r="AS154" i="1"/>
  <c r="AS150" i="1"/>
  <c r="AS145" i="1"/>
  <c r="AS146" i="1"/>
  <c r="AS147" i="1"/>
  <c r="AS148" i="1"/>
  <c r="AS144" i="1"/>
  <c r="AV274" i="1" l="1"/>
  <c r="AV266" i="1"/>
  <c r="AV280" i="1"/>
  <c r="AV272" i="1"/>
  <c r="AV268" i="1"/>
  <c r="AS81" i="1"/>
  <c r="AS78" i="1"/>
</calcChain>
</file>

<file path=xl/sharedStrings.xml><?xml version="1.0" encoding="utf-8"?>
<sst xmlns="http://schemas.openxmlformats.org/spreadsheetml/2006/main" count="675" uniqueCount="312">
  <si>
    <t>Количество анкет</t>
  </si>
  <si>
    <t>От 1 года до 5 лет</t>
  </si>
  <si>
    <t>Более 5 лет</t>
  </si>
  <si>
    <t>Затрудняюсь ответить</t>
  </si>
  <si>
    <t>Собственник бизнеса (совладелец)</t>
  </si>
  <si>
    <t>Руководитель высшего звена (генеральный директор, заместитель генерального директора или иная аналогичная позиция)</t>
  </si>
  <si>
    <t>Руководитель среднего звена (руководитель управления/подразделения/отдела)</t>
  </si>
  <si>
    <t>Не руководящий сотрудник</t>
  </si>
  <si>
    <t>Юридическое лицо</t>
  </si>
  <si>
    <t>Индивидуальный предприниматель</t>
  </si>
  <si>
    <t>До 15 человек</t>
  </si>
  <si>
    <t>От 16 до 100 человек</t>
  </si>
  <si>
    <t>От 251 до 1 000 человек</t>
  </si>
  <si>
    <t>Свыше 1 000 человек</t>
  </si>
  <si>
    <r>
      <t>До 120 млн рублей (микропредприятие)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</si>
  <si>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От 121 млн рублей до 800 млн рублей (малое предприятие)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</si>
  <si>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От 801 млн рублей до 2 000 млн рублей (среднее предприятие)</t>
    </r>
    <r>
      <rPr>
        <vertAlign val="superscript"/>
        <sz val="11"/>
        <color theme="1"/>
        <rFont val="Times New Roman"/>
        <family val="1"/>
        <charset val="204"/>
      </rPr>
      <t>1</t>
    </r>
  </si>
  <si>
    <t>Более 2 000 млн рублей</t>
  </si>
  <si>
    <t>Другое</t>
  </si>
  <si>
    <t>Услуги</t>
  </si>
  <si>
    <t>Сырье или материалы для дальнейшей переработки</t>
  </si>
  <si>
    <t>Компоненты для производства конечной продукции</t>
  </si>
  <si>
    <t>Конечная продукция</t>
  </si>
  <si>
    <t>Бизнес осуществляет торговлю или дистрибуцию товаров и услуг, произведенных другими компаниями</t>
  </si>
  <si>
    <t>Локальный рынок (отдельное муниципальное образование)</t>
  </si>
  <si>
    <t>Рынки нескольких субъектов Российской Федерации</t>
  </si>
  <si>
    <t>Рынок Российской Федерации</t>
  </si>
  <si>
    <t>Рынки стран СНГ</t>
  </si>
  <si>
    <t>Рынки стран дальнего зарубежья</t>
  </si>
  <si>
    <r>
      <t xml:space="preserve">Для сохранения рыночной позиции нашего бизнеса нет необходимости реализовывать какие-либо меры по повышению конкурентоспособности нашей продукции/ работ/ услуг (снижение цен, повышение качества, развитие сопутствующих услуг, иное) - </t>
    </r>
    <r>
      <rPr>
        <b/>
        <sz val="11"/>
        <color theme="1"/>
        <rFont val="Times New Roman"/>
        <family val="1"/>
        <charset val="204"/>
      </rPr>
      <t>нет конкуренции</t>
    </r>
  </si>
  <si>
    <r>
      <t xml:space="preserve">Для сохранения рыночной позиции нашего бизнеса время от времени (раз в 2-3 года) может потребоваться реализация мер по повышению конкурентоспособности нашей продукции/ работ/ услуг (снижение цен, повышение качества, развитие сопутствующих услуг, иное) - </t>
    </r>
    <r>
      <rPr>
        <b/>
        <sz val="11"/>
        <color theme="1"/>
        <rFont val="Times New Roman"/>
        <family val="1"/>
        <charset val="204"/>
      </rPr>
      <t>слабая конкуренция</t>
    </r>
  </si>
  <si>
    <r>
      <t xml:space="preserve">Для сохранения рыночной позиции нашего бизнеса необходимо регулярно (раз в год или чаще) предпринимать меры по повышению конкурентоспособности нашей продукции/ работ/ услуг (снижение цен, повышение качества, развитие сопутствующих услуг, иное) - </t>
    </r>
    <r>
      <rPr>
        <b/>
        <sz val="11"/>
        <color theme="1"/>
        <rFont val="Times New Roman"/>
        <family val="1"/>
        <charset val="204"/>
      </rPr>
      <t>умеренная конкуренция</t>
    </r>
  </si>
  <si>
    <r>
      <t xml:space="preserve">Для сохранения рыночной позиции нашего бизнеса необходимо регулярно (раз в год или чаще) предпринимать меры по повышению конкурентоспособности нашей продукции/ работ/ услуг (снижение цен, повышение качества, развитие сопутствующих услуг, иное), а также время от времени (раз в 2-3 года) применять новые способы ее повышения, не используемые компанией ранее - </t>
    </r>
    <r>
      <rPr>
        <b/>
        <sz val="11"/>
        <color theme="1"/>
        <rFont val="Times New Roman"/>
        <family val="1"/>
        <charset val="204"/>
      </rPr>
      <t>высокая конкуренция</t>
    </r>
  </si>
  <si>
    <r>
      <t xml:space="preserve">Для сохранения рыночной позиции нашего бизнеса необходимо постоянно (раз в год и чаще) применять новые способы повышения конкурентоспособности нашей продукции/ работ/ услуг (снижение цен, повышение качества, развитие сопутствующих услуг, иное), не используемые компанией ранее - </t>
    </r>
    <r>
      <rPr>
        <b/>
        <sz val="11"/>
        <color theme="1"/>
        <rFont val="Times New Roman"/>
        <family val="1"/>
        <charset val="204"/>
      </rPr>
      <t>очень высокая конкуренция</t>
    </r>
  </si>
  <si>
    <t>Нет конкурентов</t>
  </si>
  <si>
    <t>От 1 до 3 конкурентов</t>
  </si>
  <si>
    <t>Большое число конкурентов</t>
  </si>
  <si>
    <t>Увеличилось на 1-3 конкурента</t>
  </si>
  <si>
    <t>Увеличилось более чем на 4 конкурента</t>
  </si>
  <si>
    <t>Сократилось на 1-3 конкурента</t>
  </si>
  <si>
    <t>Сократилось более чем на 4 конкурента</t>
  </si>
  <si>
    <t>Не изменилось</t>
  </si>
  <si>
    <t>Уровень доступности</t>
  </si>
  <si>
    <t>Удовлетворительное</t>
  </si>
  <si>
    <t>Скорее удовлетворительное</t>
  </si>
  <si>
    <t>Скорее неудовлетворительное</t>
  </si>
  <si>
    <t>Неудовлетворительное</t>
  </si>
  <si>
    <t>Затрудняюсь ответить/мне ничего не известно о такой информации</t>
  </si>
  <si>
    <t>Уровень понятности</t>
  </si>
  <si>
    <t>Уровень получения</t>
  </si>
  <si>
    <t>Число поставщиков основного закупаемого товара (работы, услуги)</t>
  </si>
  <si>
    <t xml:space="preserve">Единственный поставщик/
Неудовлетворительно
</t>
  </si>
  <si>
    <t>Удовлетворенность состоянием конкуренции между поставщиками основного закупаемого товара (работы, услуги)</t>
  </si>
  <si>
    <t>Сложность получения доступа к земельным участкам</t>
  </si>
  <si>
    <t>Нестабильность российского законодательства, регулирующего предпринимательскую деятельность</t>
  </si>
  <si>
    <t>Коррупция (включая взятки, дискриминацию и предоставление преференций отдельным участникам на заведомо неравных условиях)</t>
  </si>
  <si>
    <t>Сложность/ затянутость процедуры получения лицензий</t>
  </si>
  <si>
    <t>Высокие налоги</t>
  </si>
  <si>
    <t>Необходимость установления партнерских отношений с органами власти</t>
  </si>
  <si>
    <t>Ограничение/ сложность доступа к закупкам компаний с госучастием и субъектов естественных монополий</t>
  </si>
  <si>
    <t>Ограничение/ сложность доступа к поставкам товаров, оказанию услуг и выполнению работ в рамках госзакупок</t>
  </si>
  <si>
    <t>Ограничение органами власти инициатив по организации совместной деятельности малых предприятий (например, в части создания совместных предприятий, кооперативов и др.)</t>
  </si>
  <si>
    <t>Иные действия/ давление со стороны органов власти, препятствующие ведению бизнеса на рынке или входу на рынок новых участников</t>
  </si>
  <si>
    <t>Силовое давление со стороны правоохранительных органов (угрозы, вымогательства и т.д.)</t>
  </si>
  <si>
    <t>Нет ограничений</t>
  </si>
  <si>
    <t>Есть непреодолимые административные барьеры</t>
  </si>
  <si>
    <t>Есть барьеры, преодолимые при осуществлении значительных затрат</t>
  </si>
  <si>
    <t>Административные барьеры есть, но они преодолимы без существенных затрат</t>
  </si>
  <si>
    <t>Нет административных барьеров</t>
  </si>
  <si>
    <t>Административные барьеры были полностью устранены</t>
  </si>
  <si>
    <t xml:space="preserve">Бизнесу стало проще, чем раньше, преодолевать административные барьеры, </t>
  </si>
  <si>
    <t>Уровень и количество административных барьеров не изменились</t>
  </si>
  <si>
    <t xml:space="preserve">Бизнесу стало сложнее, чем раньше, преодолевать административные барьеры, </t>
  </si>
  <si>
    <t>Ранее административные барьеры отсутствовали, однако сейчас появились</t>
  </si>
  <si>
    <t>Административные барьеры отсутствуют, как и ранее</t>
  </si>
  <si>
    <t xml:space="preserve">Водоснабжение
с использованием централизованных систем
</t>
  </si>
  <si>
    <t xml:space="preserve">Сроки получения доступа
</t>
  </si>
  <si>
    <t>Удовлетворительно</t>
  </si>
  <si>
    <t>Скорее удовлетворительно</t>
  </si>
  <si>
    <t>Скорее неудовлетворительно</t>
  </si>
  <si>
    <t xml:space="preserve">Неудовлетворительно </t>
  </si>
  <si>
    <t xml:space="preserve">Количество
процедур подключения
</t>
  </si>
  <si>
    <t>Стоимость подключения</t>
  </si>
  <si>
    <t xml:space="preserve">Количество процедур подключения
</t>
  </si>
  <si>
    <t>Присоединение к газораспределительным сетям</t>
  </si>
  <si>
    <t>Услуги по передаче электрической энергии (электроснабжение)</t>
  </si>
  <si>
    <t>Услуги по передаче тепловой энергии (теплоснабжение)</t>
  </si>
  <si>
    <t xml:space="preserve">Услуги общедоступной электросвязи
(стационарная телефонная связь) 
</t>
  </si>
  <si>
    <t>Подключение к электросетям</t>
  </si>
  <si>
    <t>Количество процедур</t>
  </si>
  <si>
    <t>Срок получения услуги (дней)</t>
  </si>
  <si>
    <t>Подключение к сетям водоснабжения и водоотведения</t>
  </si>
  <si>
    <t>Подключение к тепловым сетям</t>
  </si>
  <si>
    <t>Подключение к телефонной сети (общедоступной электросвязи)</t>
  </si>
  <si>
    <t>Получение доступа к земельному участку</t>
  </si>
  <si>
    <t>Менее 1 года</t>
  </si>
  <si>
    <t>от 101 до 250 человек</t>
  </si>
  <si>
    <t xml:space="preserve"> - рынок услуг дошкольного образования</t>
  </si>
  <si>
    <t xml:space="preserve"> - рынок услуг общего образования</t>
  </si>
  <si>
    <t xml:space="preserve"> - рынок услуг среднего профессионального образования</t>
  </si>
  <si>
    <t xml:space="preserve"> - рынок услуг дополнительного образования детей</t>
  </si>
  <si>
    <t xml:space="preserve"> - рынок услуг детского отдыха и оздоровления</t>
  </si>
  <si>
    <t xml:space="preserve"> - рынок медицинских услуг</t>
  </si>
  <si>
    <t xml:space="preserve"> - рынок услуг розничной торговли лекарственными препаратами, медицинскими изделиями и сопутствующими товарами</t>
  </si>
  <si>
    <t xml:space="preserve"> - рынок услуг психолого-педагогического сопровождения детей с ограниченными возможностями здоровья</t>
  </si>
  <si>
    <t xml:space="preserve"> - рынок социальных услуг</t>
  </si>
  <si>
    <t xml:space="preserve"> - рынок ритуальных услуг</t>
  </si>
  <si>
    <t xml:space="preserve"> - рынок теплоснабжения (производство тепловой энергии)</t>
  </si>
  <si>
    <t xml:space="preserve"> - выполнения работ по содержанию и текущему ремонту общего имущества собственников помещений в многоквартирном доме</t>
  </si>
  <si>
    <t xml:space="preserve"> - рынок поставки сжиженного газа в баллонах</t>
  </si>
  <si>
    <t xml:space="preserve"> - рынок купли-продажи электрической энергии (мощности) но розничном рынке электрической энергии 9мощности)</t>
  </si>
  <si>
    <t xml:space="preserve"> - 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</t>
  </si>
  <si>
    <t xml:space="preserve"> - Рынок оказания услуг по перевозке пассажиров автомобильным транспортом по муниципальным маршрутам регулярных перевозок</t>
  </si>
  <si>
    <t xml:space="preserve"> - рынок оказания услуг по перевозке пассажиров автомобильным транспортом по межмуниципальным маршрутам регулярных перевозок</t>
  </si>
  <si>
    <t xml:space="preserve"> - рынок оказания услуг по перевозке пассажиров и багажа легковым такси на территории субъекта Российской Федерации</t>
  </si>
  <si>
    <t xml:space="preserve"> - рынок оказания услуг по ремонту автотранспортных средств</t>
  </si>
  <si>
    <t xml:space="preserve"> - рынок услуг связи, в том числе услуг по предоставлению широкополосного доступа к информационно-телекоммуникационной сети "Интернет"</t>
  </si>
  <si>
    <t xml:space="preserve"> - рынок жилищного строительства (за исключением Московского фонда реновации жилой застройки и индивидуального жилищного строительства)</t>
  </si>
  <si>
    <t xml:space="preserve"> - рынок реализации сельскохозяйственной продукции</t>
  </si>
  <si>
    <t xml:space="preserve"> - рынок племенного животноводства</t>
  </si>
  <si>
    <t xml:space="preserve"> - рынок семеноводства</t>
  </si>
  <si>
    <t xml:space="preserve"> - рынок вылова водных биоресурсов</t>
  </si>
  <si>
    <t xml:space="preserve"> - рынок переработки водных биоресурсов</t>
  </si>
  <si>
    <t xml:space="preserve"> - рынок товарной аквакультуры</t>
  </si>
  <si>
    <t xml:space="preserve"> - рынок добычи общераспространенных полезных ископаемых на участках недр местного значения</t>
  </si>
  <si>
    <t xml:space="preserve"> - рынок нефтепродуктов</t>
  </si>
  <si>
    <t xml:space="preserve"> - рынок легкой промышленности</t>
  </si>
  <si>
    <t xml:space="preserve"> - рынок обработки древесины и производства изделий из дерева</t>
  </si>
  <si>
    <t xml:space="preserve"> - рынок производства кирпича</t>
  </si>
  <si>
    <t xml:space="preserve"> - рынок производства бетона</t>
  </si>
  <si>
    <t>Рынок Тверской области (региональный)</t>
  </si>
  <si>
    <t>Новые способы продвижения продукции (маргетинговая стратегия)</t>
  </si>
  <si>
    <t>Приобретение технического оборудования</t>
  </si>
  <si>
    <t>Разработка новых модификаций и форм производимой продукции, расширение ассортимента</t>
  </si>
  <si>
    <t>Развитие и расширение системы представительств (торговой сети, сети филиалов и проч)</t>
  </si>
  <si>
    <t>Самостоятельное проведение научно-исследовательских, опытно-конструкторских или технологических работ)</t>
  </si>
  <si>
    <t>Приобретение технологий, патентов, лицензий, ноу-хау</t>
  </si>
  <si>
    <t>Не предпринималось никаких действий</t>
  </si>
  <si>
    <r>
      <t xml:space="preserve">Доступность </t>
    </r>
    <r>
      <rPr>
        <b/>
        <sz val="12"/>
        <color theme="1"/>
        <rFont val="Times New Roman"/>
        <family val="1"/>
        <charset val="204"/>
      </rPr>
      <t xml:space="preserve"> информации о нормативной базе, связанной с внедрением </t>
    </r>
    <r>
      <rPr>
        <b/>
        <sz val="12"/>
        <color rgb="FF0000FF"/>
        <rFont val="Times New Roman"/>
        <family val="1"/>
        <charset val="204"/>
      </rPr>
      <t>Стандарта</t>
    </r>
    <r>
      <rPr>
        <b/>
        <sz val="12"/>
        <color theme="1"/>
        <rFont val="Times New Roman"/>
        <family val="1"/>
        <charset val="204"/>
      </rPr>
      <t xml:space="preserve"> в регионе</t>
    </r>
  </si>
  <si>
    <t>1. Удовлитворительно</t>
  </si>
  <si>
    <t>2. Скорее удовлетворительно</t>
  </si>
  <si>
    <t>3. Скорее неудовлетворительно</t>
  </si>
  <si>
    <t>4. Неудовлетворительно</t>
  </si>
  <si>
    <t>5. Затрудняюсь ответить</t>
  </si>
  <si>
    <t>Доступность информации о перечне товарных рынков для содействия развитию конкуренции в регионе</t>
  </si>
  <si>
    <t>Предоставление возможности прохождения электронных анкет, связанных с оценкой удовлетворенности предпринимателей и потребителей состоянием конкурентной среды региона</t>
  </si>
  <si>
    <t>Обеспечение доступности "дорожной карты" региона</t>
  </si>
  <si>
    <t>Доступность информации о проведенных обучающих мероприятиях для органов местного самоуправления региона</t>
  </si>
  <si>
    <t>Доступность  информации о проведенных мониторингах в регионе и сформированном ежегодном докладе</t>
  </si>
  <si>
    <t>Официальная информация, размещенная на официальном сайте уполномоченного органа в информационно-телекоммуникационной сети "Интернет"</t>
  </si>
  <si>
    <t>Предпочитаю пользоваться</t>
  </si>
  <si>
    <t>Доверяю больше всего</t>
  </si>
  <si>
    <t>Официальная информация, размещенная на интернет-портале об инвестиционной деятельности в субъекте Российской Федерации</t>
  </si>
  <si>
    <t>Официальная информация, размещенная на сайте Федеральной антимонопольной службы</t>
  </si>
  <si>
    <t>Информация, размещенная на официальных сайтах других исполнительных органов государственной власти субъекта Российской Федерации и муниципальных образований органов местного самоуправления в информационно-телекоммуникационной сети "Интернет"</t>
  </si>
  <si>
    <t>Телевидение</t>
  </si>
  <si>
    <t>Печатные средства массовой информации</t>
  </si>
  <si>
    <t>Радио</t>
  </si>
  <si>
    <t>Специальные блоги, порталы и прочие электронные ресурсы</t>
  </si>
  <si>
    <t>Другое (укажите, пожалуйста)</t>
  </si>
  <si>
    <t>2.9. Пожалуйста, укажите наименования товаров, работ, услуг, закупаемых представляемым Вами бизнесом для производства и реализации собственной продукции, конкуренцию (состояние конкуренции) между поставщиками которых Вы оцениваете как неудовлетворительную:</t>
  </si>
  <si>
    <t>от 4 до 8 конкурентов</t>
  </si>
  <si>
    <t>Удовлетворен</t>
  </si>
  <si>
    <t>Скорее удовлетворен</t>
  </si>
  <si>
    <t>Скорее не удовлетворен</t>
  </si>
  <si>
    <t>Не удовлетворен</t>
  </si>
  <si>
    <t>Снизилась</t>
  </si>
  <si>
    <t>Увеличилась</t>
  </si>
  <si>
    <t>Не изменилась</t>
  </si>
  <si>
    <t xml:space="preserve">Сложность
</t>
  </si>
  <si>
    <t xml:space="preserve">Качество
</t>
  </si>
  <si>
    <t>Ухудшилось</t>
  </si>
  <si>
    <t>Улучшилось</t>
  </si>
  <si>
    <t>Уровень цен</t>
  </si>
  <si>
    <t>Снизился</t>
  </si>
  <si>
    <t>Увеличился</t>
  </si>
  <si>
    <t>Не изменился</t>
  </si>
  <si>
    <t xml:space="preserve">г. В. Волочек </t>
  </si>
  <si>
    <t>город Кимры</t>
  </si>
  <si>
    <t xml:space="preserve">город Ржев </t>
  </si>
  <si>
    <t>город Тверь</t>
  </si>
  <si>
    <t>город Торжок</t>
  </si>
  <si>
    <t>Удомельский городской округ</t>
  </si>
  <si>
    <t>Андреапольский район</t>
  </si>
  <si>
    <t>Бежецкий район</t>
  </si>
  <si>
    <t>Бельский район</t>
  </si>
  <si>
    <t>Бологовский район</t>
  </si>
  <si>
    <t>Весьегонский район</t>
  </si>
  <si>
    <t xml:space="preserve">Вышневолодский район </t>
  </si>
  <si>
    <t>Жарковский район</t>
  </si>
  <si>
    <t>Западнодвинский район</t>
  </si>
  <si>
    <t>Зубцовский район</t>
  </si>
  <si>
    <t>Калининский район</t>
  </si>
  <si>
    <t>Калязинский район</t>
  </si>
  <si>
    <t>Кашинский район</t>
  </si>
  <si>
    <t>Кесовогорский район</t>
  </si>
  <si>
    <t>Кимрский район</t>
  </si>
  <si>
    <t>Конаковский район</t>
  </si>
  <si>
    <t>Краснохолмский район</t>
  </si>
  <si>
    <t>Кувшиновский район</t>
  </si>
  <si>
    <t>Лесной район</t>
  </si>
  <si>
    <t>Лихославльский район</t>
  </si>
  <si>
    <t>Максатихинский район</t>
  </si>
  <si>
    <t>Молоковский район</t>
  </si>
  <si>
    <t>Нелидовский район</t>
  </si>
  <si>
    <t>Оленинский район</t>
  </si>
  <si>
    <t>Осташковский район</t>
  </si>
  <si>
    <t>Пеновский район</t>
  </si>
  <si>
    <t>Рамешковский район</t>
  </si>
  <si>
    <t>Ржевский район</t>
  </si>
  <si>
    <t>Сандовский район</t>
  </si>
  <si>
    <t>Селижаровский район</t>
  </si>
  <si>
    <t>Сонковский район</t>
  </si>
  <si>
    <t>Спировский район</t>
  </si>
  <si>
    <t>Старицкий район</t>
  </si>
  <si>
    <t>Торжокский район</t>
  </si>
  <si>
    <t>Торопецкий район</t>
  </si>
  <si>
    <t>Фировский район</t>
  </si>
  <si>
    <t>ЗАТО Солнечный</t>
  </si>
  <si>
    <t>4 и более поставщика</t>
  </si>
  <si>
    <t>Большое число поставщиков/</t>
  </si>
  <si>
    <t>2-3 поставщика</t>
  </si>
  <si>
    <t xml:space="preserve">Единственный поставщик
</t>
  </si>
  <si>
    <t xml:space="preserve">Водоснабжение, водоотведение
</t>
  </si>
  <si>
    <t xml:space="preserve">Водоочистка 
</t>
  </si>
  <si>
    <t>Водоочистка</t>
  </si>
  <si>
    <t>Качество</t>
  </si>
  <si>
    <t>Сложность</t>
  </si>
  <si>
    <t>Взимание дополнительной платы</t>
  </si>
  <si>
    <t>Навязывание дополнительных услуг</t>
  </si>
  <si>
    <t>Отказ в установке приборов учета</t>
  </si>
  <si>
    <t>Проблемы с заменой приборов учета</t>
  </si>
  <si>
    <t>Требование заказа необходимых работ у подконтрольных коммерческих структур</t>
  </si>
  <si>
    <t>Другое (пожалуйста, укажите)</t>
  </si>
  <si>
    <t>Не сталкивался с подобными проблемами</t>
  </si>
  <si>
    <t>Отсутствие организации и проведения торгов на право заключения договоров в случаях, когда законодательство требует их</t>
  </si>
  <si>
    <t>Ценовая дискриминация</t>
  </si>
  <si>
    <t>Продажа товара только в определенном ассортименте, продаже в нагрузку, разные условия поставки</t>
  </si>
  <si>
    <t>Акты органов государственной власти субъектов Российской Федерации, которые вводят ограничения в отношении создания хозяйствующих субъектов, осуществления ими отдельных видов деятельности</t>
  </si>
  <si>
    <t>Нет</t>
  </si>
  <si>
    <t>Со всеми перечисленными дискриминационными условиями</t>
  </si>
  <si>
    <t>Водоснабжение, водоотведение</t>
  </si>
  <si>
    <t>Скорее не удовлетворительно</t>
  </si>
  <si>
    <t>Не удовлетворительно</t>
  </si>
  <si>
    <t>Газоснабжение</t>
  </si>
  <si>
    <t>Электроснабжение</t>
  </si>
  <si>
    <t>Теплоснабжение</t>
  </si>
  <si>
    <t>Единиц</t>
  </si>
  <si>
    <t>% от общего числа ответивших</t>
  </si>
  <si>
    <t>-</t>
  </si>
  <si>
    <t>Медицинские услуги+ стоматология</t>
  </si>
  <si>
    <t>Услуги интернета и связи</t>
  </si>
  <si>
    <t>услуги по перевозке пассажиров и багажа</t>
  </si>
  <si>
    <t>частный детский сад (группы временного пребывания)</t>
  </si>
  <si>
    <t>социальные и персональные услуги</t>
  </si>
  <si>
    <t>услуги по обработке древесины, изделий из дерева</t>
  </si>
  <si>
    <t>Дополнительное образование (курсы иностранного языка, школа танцев, развивающие курсы, IT, коррекционные группы для детей)</t>
  </si>
  <si>
    <t xml:space="preserve">2-3 поставщика/
Скорее неудовлетворительно
</t>
  </si>
  <si>
    <t xml:space="preserve">4 и более поставщика/
Скорее удовлетворительно
</t>
  </si>
  <si>
    <t xml:space="preserve">Большое число поставщиков/
удовлетворительно
</t>
  </si>
  <si>
    <t>Выполнено</t>
  </si>
  <si>
    <t>РЕЗУЛЬТАТЫ
 ОПРОСА СУБЪЕКТОВ ПРЕДПРИНИМАТЕЛЬСКОЙ ДЕЯТЕЛЬНОСТИ 
МУНИЦИПАЛЬНОГО ОБРАЗОВАНИЯ НА ПРЕДМЕТ ОЦЕНКИ СОСТОЯНИЯ И РАЗВИТИЯ КОНКУРЕНТНОЙ СРЕДЫ НА РЫНКАХ ТОВАРОВ, РАБОТ И УСЛУГ ТВЕРСКОЙ ОБЛАСТИ</t>
  </si>
  <si>
    <t>Другое (торговля и грузоперевозки)</t>
  </si>
  <si>
    <t>Строительство жилых домов</t>
  </si>
  <si>
    <t>Производство ЖБИ</t>
  </si>
  <si>
    <t>Пошив и ремонт швейных изделий</t>
  </si>
  <si>
    <t>Сельскохозяйствення продукция, продукты питания</t>
  </si>
  <si>
    <t>Обучение и преподготвка персонала</t>
  </si>
  <si>
    <t>Другое (реклама)</t>
  </si>
  <si>
    <t xml:space="preserve">Пряжа, наполнитель, медная проволока, кружева, тесьма, ткани, фурнитура и др. </t>
  </si>
  <si>
    <t xml:space="preserve">Одежды </t>
  </si>
  <si>
    <t>Закупка жёстких контактных линз индивидуальных параметров (крайне мало поставщиков)</t>
  </si>
  <si>
    <t xml:space="preserve">Строительные работы, услуги по обслуживанию инженерных сетей, услуги по уборке </t>
  </si>
  <si>
    <t>7-8</t>
  </si>
  <si>
    <t>550-730</t>
  </si>
  <si>
    <t>1-5</t>
  </si>
  <si>
    <t>1-2</t>
  </si>
  <si>
    <t>1.1. Укажите, являетесь ли Вы юридическим лицом или имеете статус индивидуального предпринимателя?</t>
  </si>
  <si>
    <t>1.2. В течении какого периода времени Ваш бизнес осуществляет деятельность?</t>
  </si>
  <si>
    <t>1.3. Какова численность сотрудников вашей организации в настоящее время?</t>
  </si>
  <si>
    <t xml:space="preserve">1.4. Какую должность Вы занимаете в организации, которую Вы представляете? </t>
  </si>
  <si>
    <r>
      <t>1.5.        Примерная величина дохода, полученного от осуществления предпринимательской деятельностью?</t>
    </r>
    <r>
      <rPr>
        <sz val="11"/>
        <color theme="1"/>
        <rFont val="Times New Roman"/>
        <family val="1"/>
        <charset val="204"/>
      </rPr>
      <t xml:space="preserve"> </t>
    </r>
  </si>
  <si>
    <t xml:space="preserve">1.6. К какой сфере экономической деятельности относится деятельность бизнеса, который Вы представляете? </t>
  </si>
  <si>
    <t xml:space="preserve">1.7. Основной продукцией (товаром, работой, услугой) бизнеса, который Вы представляете, является: </t>
  </si>
  <si>
    <t xml:space="preserve">1.8. Какую именно продукцию (товары, работы, услуги) реализует бизнес, который Вы представляете? </t>
  </si>
  <si>
    <r>
      <t>1.9. Какой географический рынок (рынки) является основным</t>
    </r>
    <r>
      <rPr>
        <b/>
        <vertAlign val="superscript"/>
        <sz val="11"/>
        <color theme="1"/>
        <rFont val="Times New Roman"/>
        <family val="1"/>
        <charset val="204"/>
      </rPr>
      <t>2</t>
    </r>
    <r>
      <rPr>
        <b/>
        <sz val="11"/>
        <color theme="1"/>
        <rFont val="Times New Roman"/>
        <family val="1"/>
        <charset val="204"/>
      </rPr>
      <t xml:space="preserve"> для бизнеса, который Вы представляете? </t>
    </r>
  </si>
  <si>
    <t>I. ХАРАКТЕРИСТИКА БИЗНЕСА</t>
  </si>
  <si>
    <t>II. ОЦЕНКА СОСТОЯНИЯ КОНКУРЕЦИИ И КОНКУРЕНТНОЙ СРЕДЫ</t>
  </si>
  <si>
    <t xml:space="preserve">2.1. Выберите утверждение, наиболее точно характеризующее условия ведения бизнеса, который Вы представляете </t>
  </si>
  <si>
    <t>2.2. Укажите меры по повышению конкурентоспособности продукции, работ, услуг, которые производит или предстваляет ваш бизнес, выпредпринимали за последние 3 года:</t>
  </si>
  <si>
    <t xml:space="preserve">2.3 Оцените примерное количество конкурентов бизнеса, который Вы представляете, предлагающих аналогичную продукцию (товар, работу, услугу) или ее заменители, на основном для него рынке? </t>
  </si>
  <si>
    <t xml:space="preserve">2.4 Как изменилось число конкурентов бизнеса, который Вы представляете, на основном рынке товаров и услуг за последние 3 года? </t>
  </si>
  <si>
    <t xml:space="preserve">
2.5 Оцените качество официальной информации о состоянии конкурентной среды на рынках товаров и услуг Тверской области (количество участников, данные о перспективах развития конкретных рынков, барьеры входа на рынки и т.д.) и деятельности по содействию развитию конкуренции, размещаемой в открытом доступе
</t>
  </si>
  <si>
    <t>2.6 Полнота размещенной Министерством экономического развития Тверской области, уполномоченным содействовать развитию конкуренции (далее - уполномоченный орган), и муниципальными образованиями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конкуренции.</t>
  </si>
  <si>
    <t>2.7.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</t>
  </si>
  <si>
    <t xml:space="preserve">2.8 Пожалуйста, оцените примерное число поставщиков основного закупаемого товара (работы, услуги), который приобретает представляемый Вами бизнес для производства и реализации собственной продукции (если применимо), а также Вашу удовлетворенность состоянием конкуренции между поставщиками этого товара (работы, услуги) </t>
  </si>
  <si>
    <t>III ОЦЕНКА БАРЬЕРОВ ВЕДЕНИЯ 
ПРЕДПРИНИМАТЕЛЬСКОЙ ДЕЯТЕЛЬНОСТИ</t>
  </si>
  <si>
    <r>
      <t>3.1. Какие из перечисленных административных барьеров</t>
    </r>
    <r>
      <rPr>
        <b/>
        <vertAlign val="superscript"/>
        <sz val="11"/>
        <color rgb="FF00000A"/>
        <rFont val="Times New Roman"/>
        <family val="1"/>
        <charset val="204"/>
      </rPr>
      <t>3</t>
    </r>
    <r>
      <rPr>
        <b/>
        <sz val="11"/>
        <color rgb="FF00000A"/>
        <rFont val="Times New Roman"/>
        <family val="1"/>
        <charset val="204"/>
      </rPr>
      <t xml:space="preserve"> являются наиболее существенными для ведения текущей деятельности или открытия нового бизнеса на рынке, в основном для бизнеса, который Вы представляете? </t>
    </r>
  </si>
  <si>
    <t>3.2. Как бы Вы охарактеризовали деятельность органов власти на основном для бизнеса, который Вы представляете, рынке? (пожалуйста, укажите один наиболее подходящий вариант ответа):</t>
  </si>
  <si>
    <t>3.3. По Вашей оценке, насколько преодолимы административные барьеры для ведения текущей деятельности и открытия нового бизнеса на рынке, основном для бизнеса, который Вы представляете? (пожалуйста, укажите один наиболее подходящий вариант ответа)</t>
  </si>
  <si>
    <t>3.4. По Вашей оценке, как изменился уровень административных барьеров на рынке основном для бизнеса, в течение последних 3 лет? (пожалуйста, укажите один наиболее подходящий вариант ответа)</t>
  </si>
  <si>
    <t>УДОВЛЕТВОРЕННОСТЬ КАЧЕСТВОМ ТОВАРОВ, РАБОТ И УСЛУГ, ПРЕДОСТАВЛЯЕМЫХ СУБЪЕКТАМИ ЕСТЕСТВЕННЫХ МОНОПОЛИЙ</t>
  </si>
  <si>
    <t xml:space="preserve">3.5. Оцените характеристики услуг субъектов естественных монополий в Тверской области по следующим критериям:
(укажите один ответ для каждой характеристики в каждой строке)
</t>
  </si>
  <si>
    <t>Сроки получения доступа</t>
  </si>
  <si>
    <t xml:space="preserve">Сложность (Количество) процедур подключения
</t>
  </si>
  <si>
    <t xml:space="preserve">3.6 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</t>
  </si>
  <si>
    <t>3.12_Оцените характеристики услуг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_________________________ (указать субъект Российской Федерации) по следующим критериям:</t>
  </si>
  <si>
    <t>3.11. Сталкивались ли Вы с дискриминационными &lt;*&gt; условиями доступа на товарный рынок, основной для бизнеса, который Вы представляете (укажите, с какими именно)?</t>
  </si>
  <si>
    <t>3.10_С какими проблемами Вы столкнулись при взаимодействии с субъектами естественных монополий</t>
  </si>
  <si>
    <t>3.13 Оцените, пожалуйста, как изменились характеристики услуг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Тверской области за последние 3 года по следующим критериям:</t>
  </si>
  <si>
    <r>
      <t xml:space="preserve">3.7, 3.8, 3.9 Оцените, пожалуйста, как изменилась </t>
    </r>
    <r>
      <rPr>
        <b/>
        <u/>
        <sz val="11"/>
        <color theme="1"/>
        <rFont val="Times New Roman"/>
        <family val="1"/>
        <charset val="204"/>
      </rPr>
      <t>сложность</t>
    </r>
    <r>
      <rPr>
        <b/>
        <sz val="11"/>
        <color theme="1"/>
        <rFont val="Times New Roman"/>
        <family val="1"/>
        <charset val="204"/>
      </rPr>
      <t xml:space="preserve"> (количество) процедур подключения услуг, </t>
    </r>
    <r>
      <rPr>
        <b/>
        <u/>
        <sz val="11"/>
        <color theme="1"/>
        <rFont val="Times New Roman"/>
        <family val="1"/>
        <charset val="204"/>
      </rPr>
      <t>качество услуг</t>
    </r>
    <r>
      <rPr>
        <b/>
        <sz val="11"/>
        <color theme="1"/>
        <rFont val="Times New Roman"/>
        <family val="1"/>
        <charset val="204"/>
      </rPr>
      <t xml:space="preserve">, </t>
    </r>
    <r>
      <rPr>
        <b/>
        <u/>
        <sz val="11"/>
        <color theme="1"/>
        <rFont val="Times New Roman"/>
        <family val="1"/>
        <charset val="204"/>
      </rPr>
      <t>уровень цен на услуги</t>
    </r>
    <r>
      <rPr>
        <b/>
        <sz val="11"/>
        <color theme="1"/>
        <rFont val="Times New Roman"/>
        <family val="1"/>
        <charset val="204"/>
      </rPr>
      <t xml:space="preserve"> субъектов естественных монополий, предоставляемых по месту ведения Вашего бизнеса, за последние 5 лет. 
</t>
    </r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</si>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</sst>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b/>
      <sz val="11"/>
      <color rgb="FF00000A"/>
      <name val="Times New Roman"/>
      <family val="1"/>
      <charset val="204"/>
    </font>
    <font>
      <b/>
      <vertAlign val="superscript"/>
      <sz val="11"/>
      <color rgb="FF00000A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b/>
      <i/>
      <sz val="13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color rgb="FF7030A0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D9F1"/>
        <bgColor rgb="FFDCE6F2"/>
      </patternFill>
    </fill>
    <fill>
      <patternFill patternType="solid">
        <fgColor theme="0"/>
        <bgColor rgb="FFDCE6F2"/>
      </patternFill>
    </fill>
    <fill>
      <patternFill patternType="solid">
        <fgColor theme="0"/>
        <bgColor rgb="FFFFFFFF"/>
      </patternFill>
    </fill>
    <fill>
      <patternFill patternType="solid">
        <fgColor rgb="FFDCE6F2"/>
        <bgColor rgb="FFC6D9F1"/>
      </patternFill>
    </fill>
    <fill>
      <patternFill patternType="solid">
        <fgColor theme="0"/>
        <bgColor rgb="FFC6D9F1"/>
      </patternFill>
    </fill>
    <fill>
      <patternFill patternType="solid">
        <fgColor rgb="FFFFFF00"/>
        <bgColor rgb="FFC6D9F1"/>
      </patternFill>
    </fill>
    <fill>
      <patternFill patternType="solid">
        <fgColor theme="7" tint="0.79998168889431442"/>
        <bgColor rgb="FFDCE6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rgb="FFDCE6F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4" fillId="0" borderId="0" applyFont="0" applyFill="0" applyBorder="0" applyAlignment="0" applyProtection="0"/>
  </cellStyleXfs>
  <cellXfs count="104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Fill="1" applyBorder="1" applyAlignment="1">
      <alignment horizontal="justify" vertical="distributed" wrapText="1"/>
    </xf>
    <xf numFmtId="0" fontId="3" fillId="0" borderId="1" xfId="0" applyFont="1" applyFill="1" applyBorder="1" applyAlignment="1">
      <alignment horizontal="justify" vertical="distributed" wrapText="1"/>
    </xf>
    <xf numFmtId="0" fontId="3" fillId="0" borderId="1" xfId="0" applyFont="1" applyBorder="1" applyAlignment="1">
      <alignment horizontal="justify" vertical="distributed" wrapText="1"/>
    </xf>
    <xf numFmtId="0" fontId="3" fillId="0" borderId="1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distributed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9" fillId="0" borderId="1" xfId="0" applyFont="1" applyBorder="1"/>
    <xf numFmtId="0" fontId="8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/>
    </xf>
    <xf numFmtId="0" fontId="13" fillId="0" borderId="1" xfId="0" applyFont="1" applyBorder="1" applyAlignment="1"/>
    <xf numFmtId="0" fontId="3" fillId="3" borderId="1" xfId="0" applyFont="1" applyFill="1" applyBorder="1" applyAlignment="1">
      <alignment horizontal="justify" vertical="distributed" wrapText="1"/>
    </xf>
    <xf numFmtId="0" fontId="11" fillId="3" borderId="1" xfId="0" applyFont="1" applyFill="1" applyBorder="1" applyAlignment="1">
      <alignment horizontal="justify" vertical="center"/>
    </xf>
    <xf numFmtId="0" fontId="10" fillId="0" borderId="1" xfId="0" applyFont="1" applyBorder="1" applyAlignment="1">
      <alignment wrapText="1"/>
    </xf>
    <xf numFmtId="0" fontId="15" fillId="0" borderId="1" xfId="0" applyFont="1" applyBorder="1" applyAlignment="1"/>
    <xf numFmtId="0" fontId="11" fillId="3" borderId="1" xfId="0" applyFont="1" applyFill="1" applyBorder="1" applyAlignment="1">
      <alignment wrapText="1"/>
    </xf>
    <xf numFmtId="0" fontId="11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wrapText="1"/>
    </xf>
    <xf numFmtId="0" fontId="9" fillId="10" borderId="1" xfId="0" applyFont="1" applyFill="1" applyBorder="1" applyAlignment="1">
      <alignment vertical="center" wrapText="1"/>
    </xf>
    <xf numFmtId="0" fontId="0" fillId="0" borderId="1" xfId="0" applyBorder="1"/>
    <xf numFmtId="0" fontId="10" fillId="3" borderId="1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9" fillId="0" borderId="1" xfId="0" applyFont="1" applyBorder="1"/>
    <xf numFmtId="0" fontId="18" fillId="0" borderId="1" xfId="0" applyFont="1" applyBorder="1"/>
    <xf numFmtId="0" fontId="13" fillId="0" borderId="1" xfId="0" applyFont="1" applyBorder="1" applyAlignment="1">
      <alignment vertical="center"/>
    </xf>
    <xf numFmtId="0" fontId="20" fillId="0" borderId="1" xfId="0" applyFont="1" applyBorder="1"/>
    <xf numFmtId="0" fontId="21" fillId="0" borderId="1" xfId="0" applyFont="1" applyBorder="1"/>
    <xf numFmtId="0" fontId="22" fillId="0" borderId="1" xfId="0" applyFont="1" applyBorder="1"/>
    <xf numFmtId="0" fontId="16" fillId="0" borderId="1" xfId="0" applyFont="1" applyBorder="1" applyAlignment="1">
      <alignment vertical="center"/>
    </xf>
    <xf numFmtId="0" fontId="9" fillId="11" borderId="1" xfId="0" applyFont="1" applyFill="1" applyBorder="1" applyAlignment="1">
      <alignment vertical="center" wrapText="1"/>
    </xf>
    <xf numFmtId="0" fontId="0" fillId="12" borderId="1" xfId="0" applyFill="1" applyBorder="1"/>
    <xf numFmtId="0" fontId="0" fillId="3" borderId="1" xfId="0" applyFill="1" applyBorder="1"/>
    <xf numFmtId="0" fontId="9" fillId="13" borderId="1" xfId="0" applyFont="1" applyFill="1" applyBorder="1" applyAlignment="1">
      <alignment vertical="center" wrapText="1"/>
    </xf>
    <xf numFmtId="0" fontId="0" fillId="14" borderId="1" xfId="0" applyFill="1" applyBorder="1"/>
    <xf numFmtId="0" fontId="9" fillId="14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9" fillId="15" borderId="1" xfId="0" applyFont="1" applyFill="1" applyBorder="1" applyAlignment="1">
      <alignment vertical="center" wrapText="1"/>
    </xf>
    <xf numFmtId="0" fontId="0" fillId="15" borderId="1" xfId="0" applyFill="1" applyBorder="1"/>
    <xf numFmtId="0" fontId="23" fillId="0" borderId="1" xfId="0" applyFont="1" applyBorder="1" applyAlignment="1">
      <alignment vertical="top" wrapText="1"/>
    </xf>
    <xf numFmtId="9" fontId="0" fillId="0" borderId="1" xfId="0" applyNumberFormat="1" applyBorder="1"/>
    <xf numFmtId="10" fontId="0" fillId="0" borderId="1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0" fillId="0" borderId="0" xfId="0" applyNumberFormat="1"/>
    <xf numFmtId="0" fontId="9" fillId="7" borderId="1" xfId="0" applyFont="1" applyFill="1" applyBorder="1" applyAlignment="1">
      <alignment horizontal="right" vertical="center" wrapText="1"/>
    </xf>
    <xf numFmtId="9" fontId="0" fillId="0" borderId="2" xfId="0" applyNumberForma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0" fontId="0" fillId="14" borderId="3" xfId="0" applyFill="1" applyBorder="1"/>
    <xf numFmtId="0" fontId="0" fillId="3" borderId="3" xfId="0" applyFill="1" applyBorder="1"/>
    <xf numFmtId="0" fontId="0" fillId="12" borderId="3" xfId="0" applyFill="1" applyBorder="1"/>
    <xf numFmtId="0" fontId="0" fillId="15" borderId="3" xfId="0" applyFill="1" applyBorder="1"/>
    <xf numFmtId="0" fontId="2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7" fillId="0" borderId="1" xfId="0" applyFont="1" applyBorder="1"/>
    <xf numFmtId="0" fontId="27" fillId="3" borderId="1" xfId="0" applyFont="1" applyFill="1" applyBorder="1"/>
    <xf numFmtId="0" fontId="28" fillId="0" borderId="1" xfId="0" applyFont="1" applyBorder="1" applyAlignment="1">
      <alignment horizontal="center"/>
    </xf>
    <xf numFmtId="165" fontId="28" fillId="0" borderId="1" xfId="0" applyNumberFormat="1" applyFont="1" applyBorder="1" applyAlignment="1">
      <alignment horizontal="center"/>
    </xf>
    <xf numFmtId="0" fontId="29" fillId="0" borderId="1" xfId="0" applyFont="1" applyBorder="1"/>
    <xf numFmtId="49" fontId="28" fillId="0" borderId="1" xfId="0" applyNumberFormat="1" applyFont="1" applyBorder="1" applyAlignment="1">
      <alignment horizontal="center"/>
    </xf>
    <xf numFmtId="165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justify" vertical="center"/>
    </xf>
    <xf numFmtId="0" fontId="30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/>
    </xf>
    <xf numFmtId="0" fontId="30" fillId="0" borderId="1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 wrapText="1"/>
    </xf>
    <xf numFmtId="164" fontId="3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86"/>
  <sheetViews>
    <sheetView tabSelected="1" view="pageBreakPreview" zoomScaleNormal="100" zoomScaleSheetLayoutView="100" workbookViewId="0">
      <pane xSplit="43" ySplit="3" topLeftCell="AR292" activePane="bottomRight" state="frozen"/>
      <selection pane="topRight" activeCell="AR1" sqref="AR1"/>
      <selection pane="bottomLeft" activeCell="A2" sqref="A2"/>
      <selection pane="bottomRight" activeCell="A2" sqref="A2:AS2"/>
    </sheetView>
  </sheetViews>
  <sheetFormatPr defaultRowHeight="15" x14ac:dyDescent="0.25"/>
  <cols>
    <col min="1" max="1" width="52" style="47" customWidth="1"/>
    <col min="2" max="3" width="0" style="47" hidden="1" customWidth="1"/>
    <col min="4" max="4" width="0" style="63" hidden="1" customWidth="1"/>
    <col min="5" max="5" width="0" style="61" hidden="1" customWidth="1"/>
    <col min="6" max="6" width="0" style="60" hidden="1" customWidth="1"/>
    <col min="7" max="7" width="0" style="67" hidden="1" customWidth="1"/>
    <col min="8" max="12" width="0" style="47" hidden="1" customWidth="1"/>
    <col min="13" max="13" width="0" style="63" hidden="1" customWidth="1"/>
    <col min="14" max="21" width="0" style="47" hidden="1" customWidth="1"/>
    <col min="22" max="22" width="0" style="61" hidden="1" customWidth="1"/>
    <col min="23" max="43" width="0" style="47" hidden="1" customWidth="1"/>
    <col min="44" max="44" width="12.140625" style="47" customWidth="1"/>
    <col min="45" max="45" width="20.28515625" style="47" customWidth="1"/>
    <col min="46" max="46" width="9.140625" style="69"/>
  </cols>
  <sheetData>
    <row r="1" spans="1:46" ht="20.25" customHeight="1" x14ac:dyDescent="0.25">
      <c r="A1" s="102" t="s">
        <v>311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75"/>
    </row>
    <row r="2" spans="1:46" ht="80.25" customHeight="1" x14ac:dyDescent="0.25">
      <c r="A2" s="103" t="s">
        <v>261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75"/>
    </row>
    <row r="3" spans="1:46" ht="32.25" customHeight="1" x14ac:dyDescent="0.25">
      <c r="A3" s="72" t="s">
        <v>260</v>
      </c>
      <c r="B3" s="37" t="s">
        <v>177</v>
      </c>
      <c r="C3" s="38" t="s">
        <v>178</v>
      </c>
      <c r="D3" s="62" t="s">
        <v>179</v>
      </c>
      <c r="E3" s="43" t="s">
        <v>180</v>
      </c>
      <c r="F3" s="59" t="s">
        <v>181</v>
      </c>
      <c r="G3" s="66" t="s">
        <v>182</v>
      </c>
      <c r="H3" s="39" t="s">
        <v>183</v>
      </c>
      <c r="I3" s="74" t="s">
        <v>184</v>
      </c>
      <c r="J3" s="39" t="s">
        <v>185</v>
      </c>
      <c r="K3" s="38" t="s">
        <v>186</v>
      </c>
      <c r="L3" s="39" t="s">
        <v>187</v>
      </c>
      <c r="M3" s="64" t="s">
        <v>188</v>
      </c>
      <c r="N3" s="40" t="s">
        <v>189</v>
      </c>
      <c r="O3" s="37" t="s">
        <v>190</v>
      </c>
      <c r="P3" s="40" t="s">
        <v>191</v>
      </c>
      <c r="Q3" s="38" t="s">
        <v>192</v>
      </c>
      <c r="R3" s="39" t="s">
        <v>193</v>
      </c>
      <c r="S3" s="37" t="s">
        <v>194</v>
      </c>
      <c r="T3" s="41" t="s">
        <v>195</v>
      </c>
      <c r="U3" s="38" t="s">
        <v>196</v>
      </c>
      <c r="V3" s="46" t="s">
        <v>197</v>
      </c>
      <c r="W3" s="37" t="s">
        <v>198</v>
      </c>
      <c r="X3" s="42" t="s">
        <v>199</v>
      </c>
      <c r="Y3" s="37" t="s">
        <v>200</v>
      </c>
      <c r="Z3" s="42" t="s">
        <v>201</v>
      </c>
      <c r="AA3" s="37" t="s">
        <v>202</v>
      </c>
      <c r="AB3" s="42" t="s">
        <v>203</v>
      </c>
      <c r="AC3" s="38" t="s">
        <v>204</v>
      </c>
      <c r="AD3" s="42" t="s">
        <v>205</v>
      </c>
      <c r="AE3" s="37" t="s">
        <v>206</v>
      </c>
      <c r="AF3" s="41" t="s">
        <v>207</v>
      </c>
      <c r="AG3" s="37" t="s">
        <v>208</v>
      </c>
      <c r="AH3" s="42" t="s">
        <v>209</v>
      </c>
      <c r="AI3" s="38" t="s">
        <v>210</v>
      </c>
      <c r="AJ3" s="42" t="s">
        <v>211</v>
      </c>
      <c r="AK3" s="37" t="s">
        <v>212</v>
      </c>
      <c r="AL3" s="41" t="s">
        <v>213</v>
      </c>
      <c r="AM3" s="38" t="s">
        <v>214</v>
      </c>
      <c r="AN3" s="41" t="s">
        <v>215</v>
      </c>
      <c r="AO3" s="37" t="s">
        <v>216</v>
      </c>
      <c r="AP3" s="42" t="s">
        <v>217</v>
      </c>
      <c r="AQ3" s="41" t="s">
        <v>218</v>
      </c>
      <c r="AR3" s="82" t="s">
        <v>247</v>
      </c>
      <c r="AS3" s="83" t="s">
        <v>248</v>
      </c>
      <c r="AT3" s="75"/>
    </row>
    <row r="4" spans="1:46" ht="8.25" customHeight="1" x14ac:dyDescent="0.25">
      <c r="A4" s="76"/>
      <c r="B4" s="77"/>
      <c r="C4" s="77"/>
      <c r="D4" s="78"/>
      <c r="E4" s="79"/>
      <c r="F4" s="80"/>
      <c r="G4" s="81"/>
      <c r="H4" s="77"/>
      <c r="I4" s="77"/>
      <c r="J4" s="77"/>
      <c r="K4" s="77"/>
      <c r="L4" s="77"/>
      <c r="M4" s="78"/>
      <c r="N4" s="77"/>
      <c r="O4" s="77"/>
      <c r="P4" s="77"/>
      <c r="Q4" s="77"/>
      <c r="R4" s="77"/>
      <c r="S4" s="77"/>
      <c r="T4" s="77"/>
      <c r="U4" s="77"/>
      <c r="V4" s="79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</row>
    <row r="5" spans="1:46" x14ac:dyDescent="0.25">
      <c r="A5" s="1" t="s">
        <v>0</v>
      </c>
      <c r="D5" s="63">
        <v>23</v>
      </c>
      <c r="E5" s="61">
        <v>330</v>
      </c>
      <c r="F5" s="60">
        <v>18</v>
      </c>
      <c r="G5" s="67">
        <v>14</v>
      </c>
      <c r="M5" s="63">
        <v>54</v>
      </c>
      <c r="V5" s="61">
        <v>31</v>
      </c>
      <c r="AR5" s="71">
        <v>277</v>
      </c>
      <c r="AS5" s="71">
        <v>100</v>
      </c>
    </row>
    <row r="6" spans="1:46" x14ac:dyDescent="0.25">
      <c r="A6" s="95" t="s">
        <v>286</v>
      </c>
    </row>
    <row r="7" spans="1:46" ht="47.25" x14ac:dyDescent="0.25">
      <c r="A7" s="48" t="s">
        <v>277</v>
      </c>
    </row>
    <row r="8" spans="1:46" x14ac:dyDescent="0.25">
      <c r="A8" s="49" t="s">
        <v>8</v>
      </c>
      <c r="D8" s="63">
        <v>10</v>
      </c>
      <c r="E8" s="61">
        <v>212</v>
      </c>
      <c r="F8" s="60">
        <v>10</v>
      </c>
      <c r="G8" s="67">
        <v>5</v>
      </c>
      <c r="M8" s="63">
        <v>18</v>
      </c>
      <c r="V8" s="61">
        <v>26</v>
      </c>
      <c r="AR8" s="87">
        <v>143</v>
      </c>
      <c r="AS8" s="88">
        <f>AR8/$AR$5*100</f>
        <v>51.624548736462096</v>
      </c>
    </row>
    <row r="9" spans="1:46" x14ac:dyDescent="0.25">
      <c r="A9" s="49" t="s">
        <v>9</v>
      </c>
      <c r="D9" s="63">
        <v>13</v>
      </c>
      <c r="E9" s="61">
        <v>118</v>
      </c>
      <c r="F9" s="60">
        <v>8</v>
      </c>
      <c r="G9" s="67">
        <v>9</v>
      </c>
      <c r="M9" s="63">
        <v>36</v>
      </c>
      <c r="V9" s="61">
        <v>5</v>
      </c>
      <c r="AR9" s="87">
        <v>134</v>
      </c>
      <c r="AS9" s="88">
        <f>AR9/$AR$5*100</f>
        <v>48.375451263537904</v>
      </c>
    </row>
    <row r="10" spans="1:46" ht="31.5" x14ac:dyDescent="0.25">
      <c r="A10" s="34" t="s">
        <v>278</v>
      </c>
      <c r="AR10" s="89"/>
      <c r="AS10" s="89"/>
    </row>
    <row r="11" spans="1:46" x14ac:dyDescent="0.25">
      <c r="A11" s="49" t="s">
        <v>95</v>
      </c>
      <c r="D11" s="63">
        <v>3</v>
      </c>
      <c r="E11" s="61">
        <v>41</v>
      </c>
      <c r="F11" s="60">
        <v>3</v>
      </c>
      <c r="G11" s="67">
        <v>2</v>
      </c>
      <c r="M11" s="63">
        <v>14</v>
      </c>
      <c r="V11" s="61">
        <v>1</v>
      </c>
      <c r="AR11" s="87">
        <v>23</v>
      </c>
      <c r="AS11" s="88">
        <f>AR11/$AR$5*100</f>
        <v>8.3032490974729249</v>
      </c>
    </row>
    <row r="12" spans="1:46" x14ac:dyDescent="0.25">
      <c r="A12" s="2" t="s">
        <v>1</v>
      </c>
      <c r="D12" s="63">
        <v>6</v>
      </c>
      <c r="E12" s="61">
        <v>106</v>
      </c>
      <c r="F12" s="60">
        <v>8</v>
      </c>
      <c r="G12" s="67">
        <v>2</v>
      </c>
      <c r="M12" s="63">
        <v>28</v>
      </c>
      <c r="V12" s="61">
        <v>5</v>
      </c>
      <c r="AR12" s="87">
        <v>68</v>
      </c>
      <c r="AS12" s="88">
        <f t="shared" ref="AS12:AS14" si="0">AR12/$AR$5*100</f>
        <v>24.548736462093864</v>
      </c>
    </row>
    <row r="13" spans="1:46" x14ac:dyDescent="0.25">
      <c r="A13" s="2" t="s">
        <v>2</v>
      </c>
      <c r="D13" s="63">
        <v>12</v>
      </c>
      <c r="E13" s="61">
        <v>183</v>
      </c>
      <c r="F13" s="60">
        <v>7</v>
      </c>
      <c r="G13" s="67">
        <v>10</v>
      </c>
      <c r="M13" s="63">
        <v>8</v>
      </c>
      <c r="V13" s="61">
        <v>25</v>
      </c>
      <c r="AR13" s="87">
        <v>183</v>
      </c>
      <c r="AS13" s="88">
        <f t="shared" si="0"/>
        <v>66.064981949458485</v>
      </c>
    </row>
    <row r="14" spans="1:46" x14ac:dyDescent="0.25">
      <c r="A14" s="2" t="s">
        <v>3</v>
      </c>
      <c r="D14" s="63">
        <v>2</v>
      </c>
      <c r="F14" s="60">
        <v>0</v>
      </c>
      <c r="G14" s="67">
        <v>0</v>
      </c>
      <c r="M14" s="63">
        <v>4</v>
      </c>
      <c r="AR14" s="87">
        <v>3</v>
      </c>
      <c r="AS14" s="88">
        <f t="shared" si="0"/>
        <v>1.0830324909747291</v>
      </c>
    </row>
    <row r="15" spans="1:46" ht="29.25" x14ac:dyDescent="0.25">
      <c r="A15" s="23" t="s">
        <v>279</v>
      </c>
      <c r="AR15" s="85"/>
      <c r="AS15" s="85"/>
    </row>
    <row r="16" spans="1:46" x14ac:dyDescent="0.25">
      <c r="A16" s="2" t="s">
        <v>10</v>
      </c>
      <c r="D16" s="63">
        <v>9</v>
      </c>
      <c r="E16" s="61">
        <v>256</v>
      </c>
      <c r="F16" s="60">
        <v>10</v>
      </c>
      <c r="G16" s="67">
        <v>11</v>
      </c>
      <c r="M16" s="63">
        <v>38</v>
      </c>
      <c r="V16" s="61">
        <v>17</v>
      </c>
      <c r="AR16" s="87">
        <v>164</v>
      </c>
      <c r="AS16" s="88">
        <f>AR16/$AR$5*100</f>
        <v>59.205776173285194</v>
      </c>
    </row>
    <row r="17" spans="1:46" x14ac:dyDescent="0.25">
      <c r="A17" s="2" t="s">
        <v>11</v>
      </c>
      <c r="D17" s="63">
        <v>7</v>
      </c>
      <c r="E17" s="61">
        <v>58</v>
      </c>
      <c r="F17" s="60">
        <v>5</v>
      </c>
      <c r="G17" s="67">
        <v>2</v>
      </c>
      <c r="M17" s="63">
        <v>10</v>
      </c>
      <c r="V17" s="61">
        <v>12</v>
      </c>
      <c r="AR17" s="87">
        <v>89</v>
      </c>
      <c r="AS17" s="88">
        <f t="shared" ref="AS17:AS20" si="1">AR17/$AR$5*100</f>
        <v>32.129963898916969</v>
      </c>
    </row>
    <row r="18" spans="1:46" x14ac:dyDescent="0.25">
      <c r="A18" s="2" t="s">
        <v>96</v>
      </c>
      <c r="D18" s="63">
        <v>4</v>
      </c>
      <c r="E18" s="61">
        <v>12</v>
      </c>
      <c r="F18" s="60">
        <v>0</v>
      </c>
      <c r="G18" s="67">
        <v>1</v>
      </c>
      <c r="M18" s="63">
        <v>6</v>
      </c>
      <c r="V18" s="61">
        <v>1</v>
      </c>
      <c r="AR18" s="87">
        <v>23</v>
      </c>
      <c r="AS18" s="88">
        <f t="shared" si="1"/>
        <v>8.3032490974729249</v>
      </c>
    </row>
    <row r="19" spans="1:46" x14ac:dyDescent="0.25">
      <c r="A19" s="2" t="s">
        <v>12</v>
      </c>
      <c r="D19" s="63">
        <v>2</v>
      </c>
      <c r="E19" s="61">
        <v>3</v>
      </c>
      <c r="F19" s="60">
        <v>3</v>
      </c>
      <c r="G19" s="67">
        <v>0</v>
      </c>
      <c r="M19" s="63">
        <v>0</v>
      </c>
      <c r="V19" s="61">
        <v>1</v>
      </c>
      <c r="AR19" s="87">
        <v>0</v>
      </c>
      <c r="AS19" s="88">
        <f t="shared" si="1"/>
        <v>0</v>
      </c>
    </row>
    <row r="20" spans="1:46" x14ac:dyDescent="0.25">
      <c r="A20" s="2" t="s">
        <v>13</v>
      </c>
      <c r="D20" s="63">
        <v>1</v>
      </c>
      <c r="E20" s="61">
        <v>1</v>
      </c>
      <c r="F20" s="60">
        <v>0</v>
      </c>
      <c r="G20" s="67">
        <v>0</v>
      </c>
      <c r="M20" s="63">
        <v>0</v>
      </c>
      <c r="AR20" s="87">
        <v>1</v>
      </c>
      <c r="AS20" s="88">
        <f t="shared" si="1"/>
        <v>0.36101083032490977</v>
      </c>
    </row>
    <row r="21" spans="1:46" ht="28.5" x14ac:dyDescent="0.25">
      <c r="A21" s="7" t="s">
        <v>280</v>
      </c>
      <c r="AR21" s="85"/>
      <c r="AS21" s="85"/>
    </row>
    <row r="22" spans="1:46" x14ac:dyDescent="0.25">
      <c r="A22" s="4" t="s">
        <v>4</v>
      </c>
      <c r="D22" s="63">
        <v>10</v>
      </c>
      <c r="E22" s="61">
        <v>150</v>
      </c>
      <c r="F22" s="60">
        <v>6</v>
      </c>
      <c r="G22" s="67">
        <v>10</v>
      </c>
      <c r="M22" s="63">
        <v>36</v>
      </c>
      <c r="V22" s="61">
        <v>7</v>
      </c>
      <c r="AR22" s="87">
        <v>56</v>
      </c>
      <c r="AS22" s="88">
        <f>AR22/$AR$5*100</f>
        <v>20.216606498194945</v>
      </c>
    </row>
    <row r="23" spans="1:46" ht="45" x14ac:dyDescent="0.25">
      <c r="A23" s="4" t="s">
        <v>5</v>
      </c>
      <c r="D23" s="63">
        <v>2</v>
      </c>
      <c r="E23" s="61">
        <v>29</v>
      </c>
      <c r="F23" s="60">
        <v>6</v>
      </c>
      <c r="G23" s="67">
        <v>3</v>
      </c>
      <c r="M23" s="63">
        <v>18</v>
      </c>
      <c r="V23" s="61">
        <v>7</v>
      </c>
      <c r="AR23" s="87">
        <v>34</v>
      </c>
      <c r="AS23" s="88">
        <f t="shared" ref="AS23:AS25" si="2">AR23/$AR$5*100</f>
        <v>12.274368231046932</v>
      </c>
    </row>
    <row r="24" spans="1:46" ht="30" x14ac:dyDescent="0.25">
      <c r="A24" s="4" t="s">
        <v>6</v>
      </c>
      <c r="D24" s="63">
        <v>8</v>
      </c>
      <c r="E24" s="61">
        <v>44</v>
      </c>
      <c r="F24" s="60">
        <v>3</v>
      </c>
      <c r="G24" s="67">
        <v>1</v>
      </c>
      <c r="M24" s="63">
        <v>0</v>
      </c>
      <c r="V24" s="61">
        <v>10</v>
      </c>
      <c r="AR24" s="87">
        <v>77</v>
      </c>
      <c r="AS24" s="88">
        <f t="shared" si="2"/>
        <v>27.797833935018051</v>
      </c>
    </row>
    <row r="25" spans="1:46" x14ac:dyDescent="0.25">
      <c r="A25" s="4" t="s">
        <v>7</v>
      </c>
      <c r="D25" s="63">
        <v>3</v>
      </c>
      <c r="E25" s="61">
        <v>109</v>
      </c>
      <c r="F25" s="60">
        <v>3</v>
      </c>
      <c r="G25" s="67">
        <v>0</v>
      </c>
      <c r="M25" s="63">
        <v>0</v>
      </c>
      <c r="V25" s="61">
        <v>7</v>
      </c>
      <c r="AR25" s="87">
        <v>110</v>
      </c>
      <c r="AS25" s="88">
        <f t="shared" si="2"/>
        <v>39.711191335740068</v>
      </c>
    </row>
    <row r="26" spans="1:46" ht="42.75" x14ac:dyDescent="0.25">
      <c r="A26" s="24" t="s">
        <v>281</v>
      </c>
      <c r="AR26" s="84"/>
      <c r="AS26" s="84"/>
    </row>
    <row r="27" spans="1:46" ht="18" x14ac:dyDescent="0.25">
      <c r="A27" s="6" t="s">
        <v>14</v>
      </c>
      <c r="D27" s="63">
        <v>13</v>
      </c>
      <c r="E27" s="61">
        <v>286</v>
      </c>
      <c r="F27" s="60">
        <v>15</v>
      </c>
      <c r="G27" s="67">
        <v>13</v>
      </c>
      <c r="M27" s="63">
        <v>34</v>
      </c>
      <c r="V27" s="61">
        <v>28</v>
      </c>
      <c r="AR27" s="87">
        <v>180</v>
      </c>
      <c r="AS27" s="88">
        <f>AR27/$AR$5*100</f>
        <v>64.981949458483754</v>
      </c>
      <c r="AT27" s="70"/>
    </row>
    <row r="28" spans="1:46" ht="33" x14ac:dyDescent="0.25">
      <c r="A28" s="6" t="s">
        <v>15</v>
      </c>
      <c r="D28" s="63">
        <v>4</v>
      </c>
      <c r="E28" s="61">
        <v>42</v>
      </c>
      <c r="F28" s="60">
        <v>0</v>
      </c>
      <c r="G28" s="67">
        <v>1</v>
      </c>
      <c r="M28" s="63">
        <v>16</v>
      </c>
      <c r="V28" s="61">
        <v>2</v>
      </c>
      <c r="AR28" s="87">
        <v>74</v>
      </c>
      <c r="AS28" s="88">
        <f t="shared" ref="AS28:AS71" si="3">AR28/$AR$5*100</f>
        <v>26.714801444043324</v>
      </c>
      <c r="AT28" s="70"/>
    </row>
    <row r="29" spans="1:46" ht="33" x14ac:dyDescent="0.25">
      <c r="A29" s="6" t="s">
        <v>16</v>
      </c>
      <c r="D29" s="63">
        <v>2</v>
      </c>
      <c r="E29" s="61">
        <v>1</v>
      </c>
      <c r="F29" s="60">
        <v>0</v>
      </c>
      <c r="G29" s="67">
        <v>0</v>
      </c>
      <c r="M29" s="63">
        <v>4</v>
      </c>
      <c r="AR29" s="87">
        <v>22</v>
      </c>
      <c r="AS29" s="88">
        <f t="shared" si="3"/>
        <v>7.9422382671480145</v>
      </c>
      <c r="AT29" s="70"/>
    </row>
    <row r="30" spans="1:46" x14ac:dyDescent="0.25">
      <c r="A30" s="6" t="s">
        <v>17</v>
      </c>
      <c r="D30" s="63">
        <v>1</v>
      </c>
      <c r="E30" s="61">
        <v>1</v>
      </c>
      <c r="F30" s="60">
        <v>3</v>
      </c>
      <c r="G30" s="67">
        <v>0</v>
      </c>
      <c r="M30" s="63">
        <v>0</v>
      </c>
      <c r="V30" s="61">
        <v>1</v>
      </c>
      <c r="AR30" s="87">
        <v>1</v>
      </c>
      <c r="AS30" s="88">
        <f t="shared" si="3"/>
        <v>0.36101083032490977</v>
      </c>
      <c r="AT30" s="70"/>
    </row>
    <row r="31" spans="1:46" ht="42.75" x14ac:dyDescent="0.25">
      <c r="A31" s="3" t="s">
        <v>282</v>
      </c>
      <c r="D31" s="63">
        <v>3</v>
      </c>
      <c r="AR31" s="84"/>
      <c r="AS31" s="84"/>
    </row>
    <row r="32" spans="1:46" ht="15.75" x14ac:dyDescent="0.25">
      <c r="A32" s="25" t="s">
        <v>97</v>
      </c>
      <c r="D32" s="63">
        <v>0</v>
      </c>
      <c r="E32" s="61">
        <v>2</v>
      </c>
      <c r="F32" s="60">
        <v>1</v>
      </c>
      <c r="M32" s="63">
        <v>0</v>
      </c>
      <c r="AR32" s="87">
        <v>29</v>
      </c>
      <c r="AS32" s="88">
        <f t="shared" si="3"/>
        <v>10.469314079422382</v>
      </c>
    </row>
    <row r="33" spans="1:45" ht="15.75" x14ac:dyDescent="0.25">
      <c r="A33" s="25" t="s">
        <v>98</v>
      </c>
      <c r="D33" s="63">
        <v>0</v>
      </c>
      <c r="E33" s="61">
        <v>1</v>
      </c>
      <c r="F33" s="60">
        <v>1</v>
      </c>
      <c r="M33" s="63">
        <v>0</v>
      </c>
      <c r="AR33" s="87">
        <v>3</v>
      </c>
      <c r="AS33" s="88">
        <f t="shared" si="3"/>
        <v>1.0830324909747291</v>
      </c>
    </row>
    <row r="34" spans="1:45" ht="31.5" x14ac:dyDescent="0.25">
      <c r="A34" s="26" t="s">
        <v>99</v>
      </c>
      <c r="D34" s="63">
        <v>0</v>
      </c>
      <c r="F34" s="60">
        <v>0</v>
      </c>
      <c r="M34" s="63">
        <v>0</v>
      </c>
      <c r="AR34" s="87">
        <v>4</v>
      </c>
      <c r="AS34" s="88">
        <f t="shared" si="3"/>
        <v>1.4440433212996391</v>
      </c>
    </row>
    <row r="35" spans="1:45" ht="31.5" x14ac:dyDescent="0.25">
      <c r="A35" s="27" t="s">
        <v>100</v>
      </c>
      <c r="D35" s="63">
        <v>0</v>
      </c>
      <c r="E35" s="61">
        <v>31</v>
      </c>
      <c r="F35" s="60">
        <v>0</v>
      </c>
      <c r="G35" s="67">
        <v>2</v>
      </c>
      <c r="M35" s="63">
        <v>0</v>
      </c>
      <c r="V35" s="61">
        <v>4</v>
      </c>
      <c r="AR35" s="87">
        <v>40</v>
      </c>
      <c r="AS35" s="88">
        <f t="shared" si="3"/>
        <v>14.440433212996389</v>
      </c>
    </row>
    <row r="36" spans="1:45" ht="15.75" x14ac:dyDescent="0.25">
      <c r="A36" s="26" t="s">
        <v>101</v>
      </c>
      <c r="D36" s="63">
        <v>0</v>
      </c>
      <c r="E36" s="61">
        <v>2</v>
      </c>
      <c r="F36" s="60">
        <v>1</v>
      </c>
      <c r="G36" s="67">
        <v>0</v>
      </c>
      <c r="M36" s="63">
        <v>0</v>
      </c>
      <c r="AR36" s="87">
        <v>9</v>
      </c>
      <c r="AS36" s="88">
        <f t="shared" si="3"/>
        <v>3.2490974729241873</v>
      </c>
    </row>
    <row r="37" spans="1:45" ht="15.75" x14ac:dyDescent="0.25">
      <c r="A37" s="28" t="s">
        <v>102</v>
      </c>
      <c r="D37" s="63">
        <v>4</v>
      </c>
      <c r="E37" s="61">
        <v>64</v>
      </c>
      <c r="F37" s="60">
        <v>1</v>
      </c>
      <c r="G37" s="67">
        <v>1</v>
      </c>
      <c r="M37" s="63">
        <v>0</v>
      </c>
      <c r="V37" s="61">
        <v>6</v>
      </c>
      <c r="AR37" s="87">
        <v>25</v>
      </c>
      <c r="AS37" s="88">
        <f t="shared" si="3"/>
        <v>9.025270758122744</v>
      </c>
    </row>
    <row r="38" spans="1:45" ht="47.25" x14ac:dyDescent="0.25">
      <c r="A38" s="28" t="s">
        <v>103</v>
      </c>
      <c r="D38" s="63">
        <v>4</v>
      </c>
      <c r="E38" s="61">
        <v>5</v>
      </c>
      <c r="F38" s="60">
        <v>2</v>
      </c>
      <c r="G38" s="67">
        <v>0</v>
      </c>
      <c r="M38" s="63">
        <v>6</v>
      </c>
      <c r="AR38" s="87">
        <v>8</v>
      </c>
      <c r="AS38" s="88">
        <f t="shared" si="3"/>
        <v>2.8880866425992782</v>
      </c>
    </row>
    <row r="39" spans="1:45" ht="47.25" x14ac:dyDescent="0.25">
      <c r="A39" s="27" t="s">
        <v>104</v>
      </c>
      <c r="D39" s="63">
        <v>0</v>
      </c>
      <c r="F39" s="60">
        <v>0</v>
      </c>
      <c r="G39" s="67">
        <v>0</v>
      </c>
      <c r="M39" s="63">
        <v>0</v>
      </c>
      <c r="AR39" s="87">
        <v>2</v>
      </c>
      <c r="AS39" s="88">
        <f t="shared" si="3"/>
        <v>0.72202166064981954</v>
      </c>
    </row>
    <row r="40" spans="1:45" ht="15.75" x14ac:dyDescent="0.25">
      <c r="A40" s="28" t="s">
        <v>105</v>
      </c>
      <c r="D40" s="63">
        <v>0</v>
      </c>
      <c r="E40" s="61">
        <v>66</v>
      </c>
      <c r="F40" s="60">
        <v>4</v>
      </c>
      <c r="G40" s="67">
        <v>2</v>
      </c>
      <c r="M40" s="63">
        <v>8</v>
      </c>
      <c r="AR40" s="87">
        <v>18</v>
      </c>
      <c r="AS40" s="88">
        <f t="shared" si="3"/>
        <v>6.4981949458483745</v>
      </c>
    </row>
    <row r="41" spans="1:45" ht="15.75" x14ac:dyDescent="0.25">
      <c r="A41" s="29" t="s">
        <v>106</v>
      </c>
      <c r="D41" s="63">
        <v>2</v>
      </c>
      <c r="E41" s="61">
        <v>19</v>
      </c>
      <c r="F41" s="60">
        <v>1</v>
      </c>
      <c r="G41" s="67">
        <v>0</v>
      </c>
      <c r="M41" s="63">
        <v>2</v>
      </c>
      <c r="V41" s="61">
        <v>2</v>
      </c>
      <c r="AR41" s="87">
        <v>29</v>
      </c>
      <c r="AS41" s="88">
        <f t="shared" si="3"/>
        <v>10.469314079422382</v>
      </c>
    </row>
    <row r="42" spans="1:45" ht="31.5" x14ac:dyDescent="0.25">
      <c r="A42" s="27" t="s">
        <v>107</v>
      </c>
      <c r="D42" s="63">
        <v>0</v>
      </c>
      <c r="E42" s="61">
        <v>1</v>
      </c>
      <c r="F42" s="60">
        <v>0</v>
      </c>
      <c r="G42" s="67">
        <v>0</v>
      </c>
      <c r="M42" s="63">
        <v>0</v>
      </c>
      <c r="V42" s="61">
        <v>1</v>
      </c>
      <c r="AR42" s="87">
        <v>0</v>
      </c>
      <c r="AS42" s="88">
        <f t="shared" si="3"/>
        <v>0</v>
      </c>
    </row>
    <row r="43" spans="1:45" ht="47.25" x14ac:dyDescent="0.25">
      <c r="A43" s="28" t="s">
        <v>108</v>
      </c>
      <c r="D43" s="63">
        <v>0</v>
      </c>
      <c r="E43" s="61">
        <v>6</v>
      </c>
      <c r="F43" s="60">
        <v>1</v>
      </c>
      <c r="G43" s="67">
        <v>1</v>
      </c>
      <c r="M43" s="63">
        <v>4</v>
      </c>
      <c r="AR43" s="87">
        <v>5</v>
      </c>
      <c r="AS43" s="88">
        <f t="shared" si="3"/>
        <v>1.8050541516245486</v>
      </c>
    </row>
    <row r="44" spans="1:45" ht="15.75" x14ac:dyDescent="0.25">
      <c r="A44" s="27" t="s">
        <v>109</v>
      </c>
      <c r="D44" s="63">
        <v>0</v>
      </c>
      <c r="E44" s="61">
        <v>2</v>
      </c>
      <c r="F44" s="60">
        <v>0</v>
      </c>
      <c r="G44" s="67">
        <v>0</v>
      </c>
      <c r="M44" s="63">
        <v>0</v>
      </c>
      <c r="AR44" s="87">
        <v>7</v>
      </c>
      <c r="AS44" s="88">
        <f t="shared" si="3"/>
        <v>2.5270758122743682</v>
      </c>
    </row>
    <row r="45" spans="1:45" ht="47.25" x14ac:dyDescent="0.25">
      <c r="A45" s="28" t="s">
        <v>110</v>
      </c>
      <c r="D45" s="63">
        <v>0</v>
      </c>
      <c r="F45" s="60">
        <v>0</v>
      </c>
      <c r="G45" s="67">
        <v>1</v>
      </c>
      <c r="M45" s="63">
        <v>0</v>
      </c>
      <c r="AR45" s="87">
        <v>0</v>
      </c>
      <c r="AS45" s="88">
        <f t="shared" si="3"/>
        <v>0</v>
      </c>
    </row>
    <row r="46" spans="1:45" ht="78.75" x14ac:dyDescent="0.25">
      <c r="A46" s="27" t="s">
        <v>111</v>
      </c>
      <c r="D46" s="63">
        <v>0</v>
      </c>
      <c r="F46" s="60">
        <v>0</v>
      </c>
      <c r="G46" s="67">
        <v>0</v>
      </c>
      <c r="M46" s="63">
        <v>0</v>
      </c>
      <c r="AR46" s="87">
        <v>1</v>
      </c>
      <c r="AS46" s="88">
        <f t="shared" si="3"/>
        <v>0.36101083032490977</v>
      </c>
    </row>
    <row r="47" spans="1:45" ht="47.25" x14ac:dyDescent="0.25">
      <c r="A47" s="27" t="s">
        <v>112</v>
      </c>
      <c r="D47" s="63">
        <v>0</v>
      </c>
      <c r="E47" s="61">
        <v>1</v>
      </c>
      <c r="F47" s="60">
        <v>1</v>
      </c>
      <c r="G47" s="67">
        <v>0</v>
      </c>
      <c r="M47" s="63">
        <v>0</v>
      </c>
      <c r="V47" s="61">
        <v>2</v>
      </c>
      <c r="AR47" s="87">
        <v>1</v>
      </c>
      <c r="AS47" s="88">
        <f t="shared" si="3"/>
        <v>0.36101083032490977</v>
      </c>
    </row>
    <row r="48" spans="1:45" ht="63" x14ac:dyDescent="0.25">
      <c r="A48" s="28" t="s">
        <v>113</v>
      </c>
      <c r="D48" s="63">
        <v>0</v>
      </c>
      <c r="F48" s="60">
        <v>0</v>
      </c>
      <c r="G48" s="67">
        <v>0</v>
      </c>
      <c r="M48" s="63">
        <v>0</v>
      </c>
      <c r="AR48" s="87">
        <v>6</v>
      </c>
      <c r="AS48" s="88">
        <f t="shared" si="3"/>
        <v>2.1660649819494582</v>
      </c>
    </row>
    <row r="49" spans="1:45" ht="47.25" x14ac:dyDescent="0.25">
      <c r="A49" s="28" t="s">
        <v>114</v>
      </c>
      <c r="D49" s="63">
        <v>0</v>
      </c>
      <c r="E49" s="61">
        <v>4</v>
      </c>
      <c r="F49" s="60">
        <v>0</v>
      </c>
      <c r="G49" s="67">
        <v>0</v>
      </c>
      <c r="M49" s="63">
        <v>4</v>
      </c>
      <c r="V49" s="61">
        <v>2</v>
      </c>
      <c r="AR49" s="87">
        <v>3</v>
      </c>
      <c r="AS49" s="88">
        <f t="shared" si="3"/>
        <v>1.0830324909747291</v>
      </c>
    </row>
    <row r="50" spans="1:45" ht="31.5" x14ac:dyDescent="0.25">
      <c r="A50" s="28" t="s">
        <v>115</v>
      </c>
      <c r="D50" s="63">
        <v>2</v>
      </c>
      <c r="E50" s="61">
        <v>58</v>
      </c>
      <c r="F50" s="60">
        <v>0</v>
      </c>
      <c r="G50" s="67">
        <v>0</v>
      </c>
      <c r="M50" s="63">
        <v>10</v>
      </c>
      <c r="AR50" s="87">
        <v>20</v>
      </c>
      <c r="AS50" s="88">
        <f t="shared" si="3"/>
        <v>7.2202166064981945</v>
      </c>
    </row>
    <row r="51" spans="1:45" ht="63" x14ac:dyDescent="0.25">
      <c r="A51" s="28" t="s">
        <v>116</v>
      </c>
      <c r="D51" s="63">
        <v>0</v>
      </c>
      <c r="E51" s="61">
        <v>2</v>
      </c>
      <c r="F51" s="60">
        <v>0</v>
      </c>
      <c r="G51" s="67">
        <v>0</v>
      </c>
      <c r="M51" s="63">
        <v>0</v>
      </c>
      <c r="V51" s="61">
        <v>5</v>
      </c>
      <c r="AR51" s="87">
        <v>2</v>
      </c>
      <c r="AS51" s="88">
        <f t="shared" si="3"/>
        <v>0.72202166064981954</v>
      </c>
    </row>
    <row r="52" spans="1:45" ht="63" x14ac:dyDescent="0.25">
      <c r="A52" s="28" t="s">
        <v>117</v>
      </c>
      <c r="D52" s="63">
        <v>0</v>
      </c>
      <c r="E52" s="61">
        <v>1</v>
      </c>
      <c r="F52" s="60">
        <v>0</v>
      </c>
      <c r="G52" s="67">
        <v>0</v>
      </c>
      <c r="M52" s="63">
        <v>0</v>
      </c>
      <c r="V52" s="61">
        <v>2</v>
      </c>
      <c r="AR52" s="87">
        <v>7</v>
      </c>
      <c r="AS52" s="88">
        <f t="shared" si="3"/>
        <v>2.5270758122743682</v>
      </c>
    </row>
    <row r="53" spans="1:45" ht="31.5" x14ac:dyDescent="0.25">
      <c r="A53" s="28" t="s">
        <v>118</v>
      </c>
      <c r="D53" s="63">
        <v>5</v>
      </c>
      <c r="F53" s="60">
        <v>1</v>
      </c>
      <c r="G53" s="67">
        <v>1</v>
      </c>
      <c r="M53" s="63">
        <v>6</v>
      </c>
      <c r="AR53" s="87">
        <v>22</v>
      </c>
      <c r="AS53" s="88">
        <f t="shared" si="3"/>
        <v>7.9422382671480145</v>
      </c>
    </row>
    <row r="54" spans="1:45" ht="15.75" x14ac:dyDescent="0.25">
      <c r="A54" s="28" t="s">
        <v>119</v>
      </c>
      <c r="D54" s="63">
        <v>0</v>
      </c>
      <c r="F54" s="60">
        <v>0</v>
      </c>
      <c r="G54" s="67">
        <v>0</v>
      </c>
      <c r="M54" s="63">
        <v>0</v>
      </c>
      <c r="V54" s="61">
        <v>2</v>
      </c>
      <c r="AR54" s="87">
        <v>2</v>
      </c>
      <c r="AS54" s="88">
        <f t="shared" si="3"/>
        <v>0.72202166064981954</v>
      </c>
    </row>
    <row r="55" spans="1:45" ht="15.75" x14ac:dyDescent="0.25">
      <c r="A55" s="28" t="s">
        <v>120</v>
      </c>
      <c r="D55" s="63">
        <v>0</v>
      </c>
      <c r="F55" s="60">
        <v>1</v>
      </c>
      <c r="G55" s="67">
        <v>0</v>
      </c>
      <c r="M55" s="63">
        <v>4</v>
      </c>
      <c r="AR55" s="87">
        <v>1</v>
      </c>
      <c r="AS55" s="88">
        <f t="shared" si="3"/>
        <v>0.36101083032490977</v>
      </c>
    </row>
    <row r="56" spans="1:45" ht="15.75" x14ac:dyDescent="0.25">
      <c r="A56" s="28" t="s">
        <v>121</v>
      </c>
      <c r="D56" s="63">
        <v>0</v>
      </c>
      <c r="F56" s="60">
        <v>0</v>
      </c>
      <c r="G56" s="67">
        <v>0</v>
      </c>
      <c r="M56" s="63">
        <v>0</v>
      </c>
      <c r="AR56" s="87">
        <v>2</v>
      </c>
      <c r="AS56" s="88">
        <f t="shared" si="3"/>
        <v>0.72202166064981954</v>
      </c>
    </row>
    <row r="57" spans="1:45" ht="15.75" x14ac:dyDescent="0.25">
      <c r="A57" s="28" t="s">
        <v>122</v>
      </c>
      <c r="D57" s="63">
        <v>0</v>
      </c>
      <c r="F57" s="60">
        <v>0</v>
      </c>
      <c r="G57" s="67">
        <v>0</v>
      </c>
      <c r="M57" s="63">
        <v>0</v>
      </c>
      <c r="AR57" s="87">
        <v>0</v>
      </c>
      <c r="AS57" s="88">
        <f t="shared" si="3"/>
        <v>0</v>
      </c>
    </row>
    <row r="58" spans="1:45" ht="15.75" x14ac:dyDescent="0.25">
      <c r="A58" s="28" t="s">
        <v>123</v>
      </c>
      <c r="D58" s="63">
        <v>0</v>
      </c>
      <c r="F58" s="60">
        <v>0</v>
      </c>
      <c r="G58" s="67">
        <v>1</v>
      </c>
      <c r="M58" s="63">
        <v>0</v>
      </c>
      <c r="AR58" s="87">
        <v>0</v>
      </c>
      <c r="AS58" s="88">
        <f t="shared" si="3"/>
        <v>0</v>
      </c>
    </row>
    <row r="59" spans="1:45" ht="31.5" customHeight="1" x14ac:dyDescent="0.25">
      <c r="A59" s="28" t="s">
        <v>124</v>
      </c>
      <c r="D59" s="63">
        <v>0</v>
      </c>
      <c r="F59" s="60">
        <v>0</v>
      </c>
      <c r="G59" s="67">
        <v>0</v>
      </c>
      <c r="M59" s="63">
        <v>0</v>
      </c>
      <c r="AR59" s="87">
        <v>0</v>
      </c>
      <c r="AS59" s="88">
        <f t="shared" si="3"/>
        <v>0</v>
      </c>
    </row>
    <row r="60" spans="1:45" ht="15.75" x14ac:dyDescent="0.25">
      <c r="A60" s="28" t="s">
        <v>125</v>
      </c>
      <c r="D60" s="63">
        <v>0</v>
      </c>
      <c r="F60" s="60">
        <v>1</v>
      </c>
      <c r="G60" s="67">
        <v>0</v>
      </c>
      <c r="M60" s="63">
        <v>5</v>
      </c>
      <c r="AR60" s="87">
        <v>3</v>
      </c>
      <c r="AS60" s="88">
        <f t="shared" si="3"/>
        <v>1.0830324909747291</v>
      </c>
    </row>
    <row r="61" spans="1:45" ht="15.75" x14ac:dyDescent="0.25">
      <c r="A61" s="28" t="s">
        <v>126</v>
      </c>
      <c r="D61" s="63">
        <v>4</v>
      </c>
      <c r="E61" s="61">
        <v>64</v>
      </c>
      <c r="F61" s="60">
        <v>0</v>
      </c>
      <c r="G61" s="67">
        <v>5</v>
      </c>
      <c r="M61" s="63">
        <v>0</v>
      </c>
      <c r="V61" s="61">
        <v>2</v>
      </c>
      <c r="AR61" s="87">
        <v>16</v>
      </c>
      <c r="AS61" s="88">
        <f t="shared" si="3"/>
        <v>5.7761732851985563</v>
      </c>
    </row>
    <row r="62" spans="1:45" ht="31.5" x14ac:dyDescent="0.25">
      <c r="A62" s="28" t="s">
        <v>127</v>
      </c>
      <c r="D62" s="63">
        <v>2</v>
      </c>
      <c r="F62" s="60">
        <v>2</v>
      </c>
      <c r="G62" s="67">
        <v>0</v>
      </c>
      <c r="M62" s="63">
        <v>0</v>
      </c>
      <c r="AR62" s="87">
        <v>10</v>
      </c>
      <c r="AS62" s="88">
        <f t="shared" si="3"/>
        <v>3.6101083032490973</v>
      </c>
    </row>
    <row r="63" spans="1:45" ht="15.75" x14ac:dyDescent="0.25">
      <c r="A63" s="28" t="s">
        <v>128</v>
      </c>
      <c r="D63" s="63">
        <v>0</v>
      </c>
      <c r="F63" s="60">
        <v>0</v>
      </c>
      <c r="G63" s="67">
        <v>0</v>
      </c>
      <c r="M63" s="63">
        <v>0</v>
      </c>
      <c r="AR63" s="87">
        <v>1</v>
      </c>
      <c r="AS63" s="88">
        <f t="shared" si="3"/>
        <v>0.36101083032490977</v>
      </c>
    </row>
    <row r="64" spans="1:45" ht="15.75" x14ac:dyDescent="0.25">
      <c r="A64" s="28" t="s">
        <v>129</v>
      </c>
      <c r="D64" s="63">
        <v>0</v>
      </c>
      <c r="E64" s="61">
        <v>1</v>
      </c>
      <c r="F64" s="60">
        <v>0</v>
      </c>
      <c r="G64" s="67">
        <v>0</v>
      </c>
      <c r="M64" s="63">
        <v>0</v>
      </c>
      <c r="AR64" s="87">
        <v>8</v>
      </c>
      <c r="AS64" s="88">
        <f t="shared" si="3"/>
        <v>2.8880866425992782</v>
      </c>
    </row>
    <row r="65" spans="1:45" ht="42.75" x14ac:dyDescent="0.25">
      <c r="A65" s="7" t="s">
        <v>283</v>
      </c>
      <c r="AR65" s="84"/>
      <c r="AS65" s="84"/>
    </row>
    <row r="66" spans="1:45" x14ac:dyDescent="0.25">
      <c r="A66" s="5" t="s">
        <v>19</v>
      </c>
      <c r="D66" s="63">
        <v>8</v>
      </c>
      <c r="E66" s="61">
        <v>261</v>
      </c>
      <c r="F66" s="60">
        <v>10</v>
      </c>
      <c r="G66" s="67">
        <v>7</v>
      </c>
      <c r="M66" s="63">
        <v>8</v>
      </c>
      <c r="V66" s="61">
        <v>23</v>
      </c>
      <c r="AR66" s="87">
        <v>196</v>
      </c>
      <c r="AS66" s="88">
        <f t="shared" si="3"/>
        <v>70.758122743682307</v>
      </c>
    </row>
    <row r="67" spans="1:45" x14ac:dyDescent="0.25">
      <c r="A67" s="5" t="s">
        <v>20</v>
      </c>
      <c r="D67" s="63">
        <v>0</v>
      </c>
      <c r="E67" s="61">
        <v>1</v>
      </c>
      <c r="F67" s="60">
        <v>0</v>
      </c>
      <c r="G67" s="67">
        <v>0</v>
      </c>
      <c r="M67" s="63">
        <v>0</v>
      </c>
      <c r="V67" s="61">
        <v>2</v>
      </c>
      <c r="AR67" s="87">
        <v>13</v>
      </c>
      <c r="AS67" s="88">
        <f t="shared" si="3"/>
        <v>4.6931407942238268</v>
      </c>
    </row>
    <row r="68" spans="1:45" x14ac:dyDescent="0.25">
      <c r="A68" s="5" t="s">
        <v>21</v>
      </c>
      <c r="D68" s="63">
        <v>2</v>
      </c>
      <c r="E68" s="61">
        <v>3</v>
      </c>
      <c r="F68" s="60">
        <v>1</v>
      </c>
      <c r="G68" s="67">
        <v>0</v>
      </c>
      <c r="M68" s="63">
        <v>4</v>
      </c>
      <c r="AR68" s="87">
        <v>11</v>
      </c>
      <c r="AS68" s="88">
        <f t="shared" si="3"/>
        <v>3.9711191335740073</v>
      </c>
    </row>
    <row r="69" spans="1:45" x14ac:dyDescent="0.25">
      <c r="A69" s="5" t="s">
        <v>22</v>
      </c>
      <c r="D69" s="63">
        <v>9</v>
      </c>
      <c r="E69" s="61">
        <v>59</v>
      </c>
      <c r="F69" s="60">
        <v>7</v>
      </c>
      <c r="G69" s="67">
        <v>3</v>
      </c>
      <c r="M69" s="63">
        <v>6</v>
      </c>
      <c r="V69" s="61">
        <v>3</v>
      </c>
      <c r="AR69" s="87">
        <v>49</v>
      </c>
      <c r="AS69" s="88">
        <f t="shared" si="3"/>
        <v>17.689530685920577</v>
      </c>
    </row>
    <row r="70" spans="1:45" ht="30" x14ac:dyDescent="0.25">
      <c r="A70" s="5" t="s">
        <v>23</v>
      </c>
      <c r="D70" s="63">
        <v>4</v>
      </c>
      <c r="E70" s="61">
        <v>6</v>
      </c>
      <c r="F70" s="60">
        <v>0</v>
      </c>
      <c r="G70" s="67">
        <v>4</v>
      </c>
      <c r="M70" s="63">
        <v>36</v>
      </c>
      <c r="V70" s="61">
        <v>3</v>
      </c>
      <c r="AR70" s="87">
        <v>7</v>
      </c>
      <c r="AS70" s="88">
        <f t="shared" si="3"/>
        <v>2.5270758122743682</v>
      </c>
    </row>
    <row r="71" spans="1:45" x14ac:dyDescent="0.25">
      <c r="A71" s="5" t="s">
        <v>262</v>
      </c>
      <c r="G71" s="67">
        <v>0</v>
      </c>
      <c r="M71" s="63">
        <v>0</v>
      </c>
      <c r="AR71" s="87">
        <v>1</v>
      </c>
      <c r="AS71" s="88">
        <f t="shared" si="3"/>
        <v>0.36101083032490977</v>
      </c>
    </row>
    <row r="72" spans="1:45" ht="42.75" x14ac:dyDescent="0.25">
      <c r="A72" s="7" t="s">
        <v>284</v>
      </c>
      <c r="AR72" s="84"/>
      <c r="AS72" s="84"/>
    </row>
    <row r="73" spans="1:45" x14ac:dyDescent="0.25">
      <c r="A73" s="5" t="s">
        <v>250</v>
      </c>
      <c r="V73" s="61">
        <v>1</v>
      </c>
      <c r="AR73" s="87">
        <v>10</v>
      </c>
      <c r="AS73" s="88">
        <f t="shared" ref="AS73:AS91" si="4">AR73/$AR$5*100</f>
        <v>3.6101083032490973</v>
      </c>
    </row>
    <row r="74" spans="1:45" ht="45" x14ac:dyDescent="0.25">
      <c r="A74" s="5" t="s">
        <v>256</v>
      </c>
      <c r="V74" s="61">
        <v>2</v>
      </c>
      <c r="AR74" s="87">
        <v>25</v>
      </c>
      <c r="AS74" s="88">
        <f t="shared" si="4"/>
        <v>9.025270758122744</v>
      </c>
    </row>
    <row r="75" spans="1:45" x14ac:dyDescent="0.25">
      <c r="A75" s="5" t="s">
        <v>266</v>
      </c>
      <c r="D75" s="63">
        <v>4</v>
      </c>
      <c r="E75" s="61">
        <v>30</v>
      </c>
      <c r="G75" s="67">
        <v>5</v>
      </c>
      <c r="V75" s="61">
        <v>1</v>
      </c>
      <c r="AR75" s="87">
        <v>9</v>
      </c>
      <c r="AS75" s="88">
        <f t="shared" si="4"/>
        <v>3.2490974729241873</v>
      </c>
    </row>
    <row r="76" spans="1:45" x14ac:dyDescent="0.25">
      <c r="A76" s="5" t="s">
        <v>251</v>
      </c>
      <c r="V76" s="61">
        <v>1</v>
      </c>
      <c r="AR76" s="87">
        <v>1</v>
      </c>
      <c r="AS76" s="88">
        <f t="shared" si="4"/>
        <v>0.36101083032490977</v>
      </c>
    </row>
    <row r="77" spans="1:45" x14ac:dyDescent="0.25">
      <c r="A77" s="5" t="s">
        <v>263</v>
      </c>
      <c r="D77" s="63">
        <v>2</v>
      </c>
      <c r="V77" s="61">
        <v>2</v>
      </c>
      <c r="AR77" s="87">
        <v>2</v>
      </c>
      <c r="AS77" s="88">
        <f t="shared" si="4"/>
        <v>0.72202166064981954</v>
      </c>
    </row>
    <row r="78" spans="1:45" x14ac:dyDescent="0.25">
      <c r="A78" s="5" t="s">
        <v>264</v>
      </c>
      <c r="G78" s="67">
        <v>2</v>
      </c>
      <c r="AR78" s="87">
        <v>5</v>
      </c>
      <c r="AS78" s="88">
        <f t="shared" si="4"/>
        <v>1.8050541516245486</v>
      </c>
    </row>
    <row r="79" spans="1:45" x14ac:dyDescent="0.25">
      <c r="A79" s="5" t="s">
        <v>265</v>
      </c>
      <c r="V79" s="61">
        <v>2</v>
      </c>
      <c r="AR79" s="87">
        <v>10</v>
      </c>
      <c r="AS79" s="88">
        <f t="shared" si="4"/>
        <v>3.6101083032490973</v>
      </c>
    </row>
    <row r="80" spans="1:45" x14ac:dyDescent="0.25">
      <c r="A80" s="5" t="s">
        <v>252</v>
      </c>
      <c r="D80" s="63">
        <v>2</v>
      </c>
      <c r="V80" s="61">
        <v>2</v>
      </c>
      <c r="AR80" s="87">
        <v>1</v>
      </c>
      <c r="AS80" s="88">
        <f t="shared" si="4"/>
        <v>0.36101083032490977</v>
      </c>
    </row>
    <row r="81" spans="1:46" x14ac:dyDescent="0.25">
      <c r="A81" s="5" t="s">
        <v>253</v>
      </c>
      <c r="V81" s="61">
        <v>1</v>
      </c>
      <c r="AR81" s="87">
        <v>2</v>
      </c>
      <c r="AS81" s="88">
        <f t="shared" si="4"/>
        <v>0.72202166064981954</v>
      </c>
    </row>
    <row r="82" spans="1:46" x14ac:dyDescent="0.25">
      <c r="A82" s="5" t="s">
        <v>254</v>
      </c>
      <c r="D82" s="63">
        <v>2</v>
      </c>
      <c r="AR82" s="87">
        <v>4</v>
      </c>
      <c r="AS82" s="88">
        <f t="shared" si="4"/>
        <v>1.4440433212996391</v>
      </c>
    </row>
    <row r="83" spans="1:46" x14ac:dyDescent="0.25">
      <c r="A83" s="5" t="s">
        <v>255</v>
      </c>
      <c r="E83" s="61">
        <v>6</v>
      </c>
      <c r="AR83" s="87">
        <v>3</v>
      </c>
      <c r="AS83" s="88">
        <f t="shared" si="4"/>
        <v>1.0830324909747291</v>
      </c>
    </row>
    <row r="84" spans="1:46" ht="45" x14ac:dyDescent="0.25">
      <c r="A84" s="3" t="s">
        <v>285</v>
      </c>
      <c r="AR84" s="84"/>
      <c r="AS84" s="84"/>
      <c r="AT84" s="70"/>
    </row>
    <row r="85" spans="1:46" ht="30" x14ac:dyDescent="0.25">
      <c r="A85" s="8" t="s">
        <v>24</v>
      </c>
      <c r="D85" s="63">
        <v>8</v>
      </c>
      <c r="E85" s="61">
        <v>163</v>
      </c>
      <c r="F85" s="60">
        <v>11</v>
      </c>
      <c r="G85" s="67">
        <v>9</v>
      </c>
      <c r="M85" s="63">
        <v>42</v>
      </c>
      <c r="V85" s="61">
        <v>26</v>
      </c>
      <c r="AR85" s="87">
        <v>94</v>
      </c>
      <c r="AS85" s="88">
        <f t="shared" si="4"/>
        <v>33.935018050541515</v>
      </c>
      <c r="AT85" s="70"/>
    </row>
    <row r="86" spans="1:46" x14ac:dyDescent="0.25">
      <c r="A86" s="2" t="s">
        <v>130</v>
      </c>
      <c r="D86" s="63">
        <v>10</v>
      </c>
      <c r="E86" s="61">
        <v>112</v>
      </c>
      <c r="F86" s="60">
        <v>4</v>
      </c>
      <c r="G86" s="67">
        <v>2</v>
      </c>
      <c r="M86" s="63">
        <v>6</v>
      </c>
      <c r="V86" s="61">
        <v>2</v>
      </c>
      <c r="AR86" s="87">
        <v>133</v>
      </c>
      <c r="AS86" s="88">
        <f t="shared" si="4"/>
        <v>48.014440433212997</v>
      </c>
      <c r="AT86" s="70"/>
    </row>
    <row r="87" spans="1:46" x14ac:dyDescent="0.25">
      <c r="A87" s="2" t="s">
        <v>25</v>
      </c>
      <c r="D87" s="63">
        <v>2</v>
      </c>
      <c r="E87" s="61">
        <v>36</v>
      </c>
      <c r="F87" s="60">
        <v>1</v>
      </c>
      <c r="G87" s="67">
        <v>1</v>
      </c>
      <c r="M87" s="63">
        <v>4</v>
      </c>
      <c r="V87" s="61">
        <v>2</v>
      </c>
      <c r="AR87" s="87">
        <v>39</v>
      </c>
      <c r="AS87" s="88">
        <f t="shared" si="4"/>
        <v>14.079422382671481</v>
      </c>
      <c r="AT87" s="70"/>
    </row>
    <row r="88" spans="1:46" x14ac:dyDescent="0.25">
      <c r="A88" s="2" t="s">
        <v>26</v>
      </c>
      <c r="D88" s="63">
        <v>1</v>
      </c>
      <c r="E88" s="61">
        <v>19</v>
      </c>
      <c r="F88" s="60">
        <v>2</v>
      </c>
      <c r="G88" s="67">
        <v>2</v>
      </c>
      <c r="M88" s="63">
        <v>0</v>
      </c>
      <c r="V88" s="61">
        <v>1</v>
      </c>
      <c r="AR88" s="87">
        <v>10</v>
      </c>
      <c r="AS88" s="88">
        <f t="shared" si="4"/>
        <v>3.6101083032490973</v>
      </c>
      <c r="AT88" s="70"/>
    </row>
    <row r="89" spans="1:46" x14ac:dyDescent="0.25">
      <c r="A89" s="2" t="s">
        <v>27</v>
      </c>
      <c r="D89" s="63">
        <v>1</v>
      </c>
      <c r="F89" s="60">
        <v>0</v>
      </c>
      <c r="G89" s="67">
        <v>0</v>
      </c>
      <c r="M89" s="63">
        <v>0</v>
      </c>
      <c r="AR89" s="87">
        <v>1</v>
      </c>
      <c r="AS89" s="88">
        <f t="shared" si="4"/>
        <v>0.36101083032490977</v>
      </c>
      <c r="AT89" s="70"/>
    </row>
    <row r="90" spans="1:46" x14ac:dyDescent="0.25">
      <c r="A90" s="2" t="s">
        <v>28</v>
      </c>
      <c r="D90" s="63">
        <v>1</v>
      </c>
      <c r="F90" s="60">
        <v>0</v>
      </c>
      <c r="G90" s="67">
        <v>0</v>
      </c>
      <c r="M90" s="63">
        <v>0</v>
      </c>
      <c r="AR90" s="87">
        <v>0</v>
      </c>
      <c r="AS90" s="88">
        <f t="shared" si="4"/>
        <v>0</v>
      </c>
      <c r="AT90" s="70"/>
    </row>
    <row r="91" spans="1:46" x14ac:dyDescent="0.25">
      <c r="A91" s="2" t="s">
        <v>3</v>
      </c>
      <c r="D91" s="63">
        <v>0</v>
      </c>
      <c r="F91" s="60">
        <v>0</v>
      </c>
      <c r="G91" s="67">
        <v>0</v>
      </c>
      <c r="M91" s="63">
        <v>2</v>
      </c>
      <c r="AR91" s="87">
        <v>0</v>
      </c>
      <c r="AS91" s="88">
        <f t="shared" si="4"/>
        <v>0</v>
      </c>
      <c r="AT91" s="70"/>
    </row>
    <row r="92" spans="1:46" ht="28.5" x14ac:dyDescent="0.25">
      <c r="A92" s="96" t="s">
        <v>287</v>
      </c>
      <c r="AR92" s="84"/>
      <c r="AS92" s="84"/>
    </row>
    <row r="93" spans="1:46" ht="42.75" x14ac:dyDescent="0.25">
      <c r="A93" s="3" t="s">
        <v>288</v>
      </c>
      <c r="AR93" s="84"/>
      <c r="AS93" s="84"/>
    </row>
    <row r="94" spans="1:46" ht="89.25" x14ac:dyDescent="0.25">
      <c r="A94" s="5" t="s">
        <v>29</v>
      </c>
      <c r="D94" s="63">
        <v>2</v>
      </c>
      <c r="F94" s="60">
        <v>2</v>
      </c>
      <c r="G94" s="67">
        <v>1</v>
      </c>
      <c r="M94" s="63">
        <v>8</v>
      </c>
      <c r="V94" s="61">
        <v>13</v>
      </c>
      <c r="AR94" s="87">
        <v>1</v>
      </c>
      <c r="AS94" s="87">
        <v>0.4</v>
      </c>
    </row>
    <row r="95" spans="1:46" ht="90" x14ac:dyDescent="0.25">
      <c r="A95" s="5" t="s">
        <v>30</v>
      </c>
      <c r="D95" s="63">
        <v>3</v>
      </c>
      <c r="E95" s="61">
        <v>49</v>
      </c>
      <c r="F95" s="60">
        <v>7</v>
      </c>
      <c r="G95" s="67">
        <v>1</v>
      </c>
      <c r="M95" s="63">
        <v>14</v>
      </c>
      <c r="V95" s="61">
        <v>1</v>
      </c>
      <c r="AR95" s="87">
        <v>59</v>
      </c>
      <c r="AS95" s="87">
        <v>21.3</v>
      </c>
    </row>
    <row r="96" spans="1:46" ht="104.25" x14ac:dyDescent="0.25">
      <c r="A96" s="5" t="s">
        <v>31</v>
      </c>
      <c r="D96" s="63">
        <v>9</v>
      </c>
      <c r="E96" s="61">
        <v>137</v>
      </c>
      <c r="F96" s="60">
        <v>7</v>
      </c>
      <c r="G96" s="67">
        <v>4</v>
      </c>
      <c r="M96" s="63">
        <v>22</v>
      </c>
      <c r="V96" s="61">
        <v>3</v>
      </c>
      <c r="AR96" s="87">
        <v>135</v>
      </c>
      <c r="AS96" s="87">
        <v>48.7</v>
      </c>
    </row>
    <row r="97" spans="1:45" ht="134.25" x14ac:dyDescent="0.25">
      <c r="A97" s="5" t="s">
        <v>32</v>
      </c>
      <c r="D97" s="63">
        <v>7</v>
      </c>
      <c r="E97" s="61">
        <v>118</v>
      </c>
      <c r="F97" s="60">
        <v>2</v>
      </c>
      <c r="G97" s="67">
        <v>2</v>
      </c>
      <c r="M97" s="63">
        <v>4</v>
      </c>
      <c r="V97" s="61">
        <v>12</v>
      </c>
      <c r="AR97" s="87">
        <v>66</v>
      </c>
      <c r="AS97" s="87">
        <v>23.8</v>
      </c>
    </row>
    <row r="98" spans="1:45" ht="104.25" x14ac:dyDescent="0.25">
      <c r="A98" s="5" t="s">
        <v>33</v>
      </c>
      <c r="D98" s="63">
        <v>2</v>
      </c>
      <c r="E98" s="61">
        <v>24</v>
      </c>
      <c r="F98" s="60">
        <v>0</v>
      </c>
      <c r="G98" s="67">
        <v>4</v>
      </c>
      <c r="M98" s="63">
        <v>0</v>
      </c>
      <c r="V98" s="61">
        <v>1</v>
      </c>
      <c r="AR98" s="87">
        <v>9</v>
      </c>
      <c r="AS98" s="87">
        <v>3.2</v>
      </c>
    </row>
    <row r="99" spans="1:45" x14ac:dyDescent="0.25">
      <c r="A99" s="5" t="s">
        <v>3</v>
      </c>
      <c r="D99" s="63">
        <v>0</v>
      </c>
      <c r="E99" s="61">
        <v>1</v>
      </c>
      <c r="F99" s="60">
        <v>0</v>
      </c>
      <c r="G99" s="67">
        <v>2</v>
      </c>
      <c r="M99" s="63">
        <v>6</v>
      </c>
      <c r="V99" s="61">
        <v>1</v>
      </c>
      <c r="AR99" s="87">
        <v>7</v>
      </c>
      <c r="AS99" s="87">
        <v>2.5</v>
      </c>
    </row>
    <row r="100" spans="1:45" ht="60" x14ac:dyDescent="0.25">
      <c r="A100" s="30" t="s">
        <v>289</v>
      </c>
      <c r="AR100" s="84"/>
      <c r="AS100" s="84"/>
    </row>
    <row r="101" spans="1:45" x14ac:dyDescent="0.25">
      <c r="A101" s="5" t="s">
        <v>267</v>
      </c>
      <c r="D101" s="63">
        <v>2</v>
      </c>
      <c r="E101" s="61">
        <v>133</v>
      </c>
      <c r="F101" s="60">
        <v>8</v>
      </c>
      <c r="G101" s="67">
        <v>8</v>
      </c>
      <c r="M101" s="63">
        <v>4</v>
      </c>
      <c r="V101" s="61">
        <v>12</v>
      </c>
      <c r="AR101" s="87">
        <v>116</v>
      </c>
      <c r="AS101" s="87">
        <v>41.9</v>
      </c>
    </row>
    <row r="102" spans="1:45" ht="30" x14ac:dyDescent="0.25">
      <c r="A102" s="5" t="s">
        <v>131</v>
      </c>
      <c r="D102" s="63">
        <v>6</v>
      </c>
      <c r="E102" s="61">
        <v>86</v>
      </c>
      <c r="F102" s="60">
        <v>6</v>
      </c>
      <c r="G102" s="67">
        <v>7</v>
      </c>
      <c r="M102" s="63">
        <v>26</v>
      </c>
      <c r="V102" s="61">
        <v>11</v>
      </c>
      <c r="AR102" s="87">
        <v>61</v>
      </c>
      <c r="AS102" s="87">
        <v>22</v>
      </c>
    </row>
    <row r="103" spans="1:45" x14ac:dyDescent="0.25">
      <c r="A103" s="5" t="s">
        <v>132</v>
      </c>
      <c r="D103" s="63">
        <v>4</v>
      </c>
      <c r="E103" s="61">
        <v>179</v>
      </c>
      <c r="F103" s="60">
        <v>5</v>
      </c>
      <c r="G103" s="67">
        <v>6</v>
      </c>
      <c r="M103" s="63">
        <v>8</v>
      </c>
      <c r="V103" s="61">
        <v>11</v>
      </c>
      <c r="AR103" s="87">
        <v>119</v>
      </c>
      <c r="AS103" s="87">
        <v>43</v>
      </c>
    </row>
    <row r="104" spans="1:45" ht="30" x14ac:dyDescent="0.25">
      <c r="A104" s="5" t="s">
        <v>133</v>
      </c>
      <c r="D104" s="63">
        <v>5</v>
      </c>
      <c r="E104" s="61">
        <v>50</v>
      </c>
      <c r="F104" s="60">
        <v>3</v>
      </c>
      <c r="G104" s="67">
        <v>5</v>
      </c>
      <c r="M104" s="63">
        <v>6</v>
      </c>
      <c r="V104" s="61">
        <v>2</v>
      </c>
      <c r="AR104" s="87">
        <v>26</v>
      </c>
      <c r="AS104" s="87">
        <v>9.4</v>
      </c>
    </row>
    <row r="105" spans="1:45" ht="30" x14ac:dyDescent="0.25">
      <c r="A105" s="5" t="s">
        <v>134</v>
      </c>
      <c r="D105" s="63">
        <v>3</v>
      </c>
      <c r="E105" s="61">
        <v>47</v>
      </c>
      <c r="F105" s="60">
        <v>2</v>
      </c>
      <c r="G105" s="67">
        <v>3</v>
      </c>
      <c r="M105" s="63">
        <v>6</v>
      </c>
      <c r="V105" s="61">
        <v>0</v>
      </c>
      <c r="AR105" s="87">
        <v>46</v>
      </c>
      <c r="AS105" s="87">
        <v>16.600000000000001</v>
      </c>
    </row>
    <row r="106" spans="1:45" ht="45" x14ac:dyDescent="0.25">
      <c r="A106" s="5" t="s">
        <v>135</v>
      </c>
      <c r="D106" s="63">
        <v>0</v>
      </c>
      <c r="E106" s="61">
        <v>11</v>
      </c>
      <c r="F106" s="60">
        <v>2</v>
      </c>
      <c r="G106" s="67">
        <v>0</v>
      </c>
      <c r="M106" s="63">
        <v>0</v>
      </c>
      <c r="V106" s="61">
        <v>0</v>
      </c>
      <c r="AR106" s="87">
        <v>6</v>
      </c>
      <c r="AS106" s="87">
        <v>2.2000000000000002</v>
      </c>
    </row>
    <row r="107" spans="1:45" x14ac:dyDescent="0.25">
      <c r="A107" s="5" t="s">
        <v>136</v>
      </c>
      <c r="D107" s="63">
        <v>2</v>
      </c>
      <c r="E107" s="61">
        <v>27</v>
      </c>
      <c r="F107" s="60">
        <v>4</v>
      </c>
      <c r="G107" s="67">
        <v>0</v>
      </c>
      <c r="M107" s="63">
        <v>0</v>
      </c>
      <c r="V107" s="61">
        <v>1</v>
      </c>
      <c r="AR107" s="87">
        <v>26</v>
      </c>
      <c r="AS107" s="87">
        <v>9.4</v>
      </c>
    </row>
    <row r="108" spans="1:45" x14ac:dyDescent="0.25">
      <c r="A108" s="5" t="s">
        <v>268</v>
      </c>
      <c r="D108" s="63">
        <v>0</v>
      </c>
      <c r="F108" s="60">
        <v>0</v>
      </c>
      <c r="G108" s="67">
        <v>0</v>
      </c>
      <c r="M108" s="63">
        <v>0</v>
      </c>
      <c r="V108" s="61">
        <v>0</v>
      </c>
      <c r="AR108" s="87">
        <v>1</v>
      </c>
      <c r="AS108" s="87">
        <v>0.4</v>
      </c>
    </row>
    <row r="109" spans="1:45" x14ac:dyDescent="0.25">
      <c r="A109" s="5" t="s">
        <v>137</v>
      </c>
      <c r="D109" s="63">
        <v>1</v>
      </c>
      <c r="E109" s="61">
        <v>23</v>
      </c>
      <c r="F109" s="60">
        <v>1</v>
      </c>
      <c r="G109" s="67">
        <v>2</v>
      </c>
      <c r="M109" s="63">
        <v>4</v>
      </c>
      <c r="V109" s="61">
        <v>9</v>
      </c>
      <c r="AR109" s="87">
        <v>46</v>
      </c>
      <c r="AS109" s="87">
        <v>16.600000000000001</v>
      </c>
    </row>
    <row r="110" spans="1:45" ht="71.25" x14ac:dyDescent="0.25">
      <c r="A110" s="3" t="s">
        <v>290</v>
      </c>
      <c r="AR110" s="84"/>
      <c r="AS110" s="84"/>
    </row>
    <row r="111" spans="1:45" x14ac:dyDescent="0.25">
      <c r="A111" s="2" t="s">
        <v>34</v>
      </c>
      <c r="D111" s="63">
        <v>2</v>
      </c>
      <c r="E111" s="61">
        <v>6</v>
      </c>
      <c r="F111" s="60">
        <v>0</v>
      </c>
      <c r="G111" s="67">
        <v>1</v>
      </c>
      <c r="M111" s="63">
        <v>2</v>
      </c>
      <c r="V111" s="61">
        <v>9</v>
      </c>
      <c r="AR111" s="87">
        <v>9</v>
      </c>
      <c r="AS111" s="88">
        <f t="shared" ref="AS111:AS121" si="5">AR111/$AR$5*100</f>
        <v>3.2490974729241873</v>
      </c>
    </row>
    <row r="112" spans="1:45" x14ac:dyDescent="0.25">
      <c r="A112" s="2" t="s">
        <v>35</v>
      </c>
      <c r="D112" s="63">
        <v>8</v>
      </c>
      <c r="E112" s="61">
        <v>106</v>
      </c>
      <c r="F112" s="60">
        <v>9</v>
      </c>
      <c r="G112" s="67">
        <v>4</v>
      </c>
      <c r="M112" s="63">
        <v>14</v>
      </c>
      <c r="V112" s="61">
        <v>8</v>
      </c>
      <c r="AR112" s="87">
        <v>87</v>
      </c>
      <c r="AS112" s="88">
        <f t="shared" si="5"/>
        <v>31.40794223826715</v>
      </c>
    </row>
    <row r="113" spans="1:45" x14ac:dyDescent="0.25">
      <c r="A113" s="2" t="s">
        <v>161</v>
      </c>
      <c r="D113" s="63">
        <v>9</v>
      </c>
      <c r="E113" s="61">
        <v>70</v>
      </c>
      <c r="F113" s="60">
        <v>4</v>
      </c>
      <c r="G113" s="67">
        <v>4</v>
      </c>
      <c r="M113" s="63">
        <v>20</v>
      </c>
      <c r="V113" s="61">
        <v>9</v>
      </c>
      <c r="AR113" s="87">
        <v>57</v>
      </c>
      <c r="AS113" s="88">
        <f t="shared" si="5"/>
        <v>20.577617328519857</v>
      </c>
    </row>
    <row r="114" spans="1:45" x14ac:dyDescent="0.25">
      <c r="A114" s="2" t="s">
        <v>36</v>
      </c>
      <c r="D114" s="63">
        <v>4</v>
      </c>
      <c r="E114" s="61">
        <v>136</v>
      </c>
      <c r="F114" s="60">
        <v>3</v>
      </c>
      <c r="G114" s="67">
        <v>5</v>
      </c>
      <c r="M114" s="63">
        <v>16</v>
      </c>
      <c r="V114" s="61">
        <v>3</v>
      </c>
      <c r="AR114" s="87">
        <v>67</v>
      </c>
      <c r="AS114" s="88">
        <f t="shared" si="5"/>
        <v>24.187725631768952</v>
      </c>
    </row>
    <row r="115" spans="1:45" x14ac:dyDescent="0.25">
      <c r="A115" s="2" t="s">
        <v>3</v>
      </c>
      <c r="D115" s="63">
        <v>0</v>
      </c>
      <c r="E115" s="61">
        <v>12</v>
      </c>
      <c r="F115" s="60">
        <v>2</v>
      </c>
      <c r="G115" s="67">
        <v>0</v>
      </c>
      <c r="M115" s="63">
        <v>2</v>
      </c>
      <c r="V115" s="61">
        <v>2</v>
      </c>
      <c r="AR115" s="87">
        <v>57</v>
      </c>
      <c r="AS115" s="88">
        <f t="shared" si="5"/>
        <v>20.577617328519857</v>
      </c>
    </row>
    <row r="116" spans="1:45" ht="42.75" x14ac:dyDescent="0.25">
      <c r="A116" s="3" t="s">
        <v>291</v>
      </c>
      <c r="AR116" s="84"/>
      <c r="AS116" s="84"/>
    </row>
    <row r="117" spans="1:45" x14ac:dyDescent="0.25">
      <c r="A117" s="2" t="s">
        <v>37</v>
      </c>
      <c r="D117" s="63">
        <v>8</v>
      </c>
      <c r="E117" s="61">
        <v>124</v>
      </c>
      <c r="F117" s="60">
        <v>6</v>
      </c>
      <c r="G117" s="67">
        <v>5</v>
      </c>
      <c r="M117" s="63">
        <v>26</v>
      </c>
      <c r="V117" s="61">
        <v>9</v>
      </c>
      <c r="AR117" s="87">
        <v>67</v>
      </c>
      <c r="AS117" s="88">
        <f t="shared" si="5"/>
        <v>24.187725631768952</v>
      </c>
    </row>
    <row r="118" spans="1:45" x14ac:dyDescent="0.25">
      <c r="A118" s="2" t="s">
        <v>38</v>
      </c>
      <c r="D118" s="63">
        <v>3</v>
      </c>
      <c r="E118" s="61">
        <v>81</v>
      </c>
      <c r="F118" s="60">
        <v>1</v>
      </c>
      <c r="G118" s="67">
        <v>3</v>
      </c>
      <c r="M118" s="63">
        <v>6</v>
      </c>
      <c r="V118" s="61">
        <v>1</v>
      </c>
      <c r="AR118" s="87">
        <v>31</v>
      </c>
      <c r="AS118" s="88">
        <f t="shared" si="5"/>
        <v>11.191335740072201</v>
      </c>
    </row>
    <row r="119" spans="1:45" x14ac:dyDescent="0.25">
      <c r="A119" s="2" t="s">
        <v>39</v>
      </c>
      <c r="D119" s="63">
        <v>5</v>
      </c>
      <c r="E119" s="61">
        <v>11</v>
      </c>
      <c r="F119" s="60">
        <v>0</v>
      </c>
      <c r="G119" s="67">
        <v>0</v>
      </c>
      <c r="M119" s="63">
        <v>2</v>
      </c>
      <c r="AR119" s="87">
        <v>14</v>
      </c>
      <c r="AS119" s="88">
        <f t="shared" si="5"/>
        <v>5.0541516245487363</v>
      </c>
    </row>
    <row r="120" spans="1:45" x14ac:dyDescent="0.25">
      <c r="A120" s="2" t="s">
        <v>40</v>
      </c>
      <c r="D120" s="63">
        <v>2</v>
      </c>
      <c r="E120" s="61">
        <v>7</v>
      </c>
      <c r="F120" s="60">
        <v>0</v>
      </c>
      <c r="G120" s="67">
        <v>0</v>
      </c>
      <c r="M120" s="63">
        <v>0</v>
      </c>
      <c r="AR120" s="87">
        <v>3</v>
      </c>
      <c r="AS120" s="88">
        <f t="shared" si="5"/>
        <v>1.0830324909747291</v>
      </c>
    </row>
    <row r="121" spans="1:45" x14ac:dyDescent="0.25">
      <c r="A121" s="2" t="s">
        <v>41</v>
      </c>
      <c r="D121" s="63">
        <v>5</v>
      </c>
      <c r="E121" s="61">
        <v>66</v>
      </c>
      <c r="F121" s="60">
        <v>7</v>
      </c>
      <c r="G121" s="67">
        <v>4</v>
      </c>
      <c r="M121" s="63">
        <v>12</v>
      </c>
      <c r="V121" s="61">
        <v>18</v>
      </c>
      <c r="AR121" s="87">
        <v>66</v>
      </c>
      <c r="AS121" s="88">
        <f t="shared" si="5"/>
        <v>23.826714801444044</v>
      </c>
    </row>
    <row r="122" spans="1:45" x14ac:dyDescent="0.25">
      <c r="A122" s="2" t="s">
        <v>3</v>
      </c>
      <c r="D122" s="63">
        <v>0</v>
      </c>
      <c r="E122" s="61">
        <v>41</v>
      </c>
      <c r="F122" s="60">
        <v>4</v>
      </c>
      <c r="G122" s="67">
        <v>2</v>
      </c>
      <c r="M122" s="63">
        <v>8</v>
      </c>
      <c r="V122" s="61">
        <v>4</v>
      </c>
      <c r="AR122" s="87">
        <v>96</v>
      </c>
      <c r="AS122" s="88">
        <v>34.6</v>
      </c>
    </row>
    <row r="123" spans="1:45" ht="128.25" x14ac:dyDescent="0.25">
      <c r="A123" s="9" t="s">
        <v>292</v>
      </c>
      <c r="AR123" s="84"/>
      <c r="AS123" s="84"/>
    </row>
    <row r="124" spans="1:45" x14ac:dyDescent="0.25">
      <c r="A124" s="10" t="s">
        <v>42</v>
      </c>
      <c r="AR124" s="84"/>
      <c r="AS124" s="84"/>
    </row>
    <row r="125" spans="1:45" x14ac:dyDescent="0.25">
      <c r="A125" s="11" t="s">
        <v>43</v>
      </c>
      <c r="D125" s="63">
        <v>11</v>
      </c>
      <c r="E125" s="61">
        <v>75</v>
      </c>
      <c r="F125" s="60">
        <v>2</v>
      </c>
      <c r="G125" s="67">
        <v>3</v>
      </c>
      <c r="M125" s="63">
        <v>8</v>
      </c>
      <c r="V125" s="61">
        <v>3</v>
      </c>
      <c r="AR125" s="87">
        <v>48</v>
      </c>
      <c r="AS125" s="88">
        <f t="shared" ref="AS125:AS141" si="6">AR125/$AR$5*100</f>
        <v>17.328519855595665</v>
      </c>
    </row>
    <row r="126" spans="1:45" x14ac:dyDescent="0.25">
      <c r="A126" s="11" t="s">
        <v>44</v>
      </c>
      <c r="D126" s="63">
        <v>5</v>
      </c>
      <c r="E126" s="61">
        <v>163</v>
      </c>
      <c r="F126" s="60">
        <v>9</v>
      </c>
      <c r="G126" s="67">
        <v>2</v>
      </c>
      <c r="M126" s="63">
        <v>24</v>
      </c>
      <c r="V126" s="61">
        <v>1</v>
      </c>
      <c r="AR126" s="87">
        <v>103</v>
      </c>
      <c r="AS126" s="88">
        <f t="shared" si="6"/>
        <v>37.184115523465707</v>
      </c>
    </row>
    <row r="127" spans="1:45" x14ac:dyDescent="0.25">
      <c r="A127" s="11" t="s">
        <v>45</v>
      </c>
      <c r="D127" s="63">
        <v>4</v>
      </c>
      <c r="E127" s="61">
        <v>12</v>
      </c>
      <c r="F127" s="60">
        <v>3</v>
      </c>
      <c r="G127" s="67">
        <v>2</v>
      </c>
      <c r="M127" s="63">
        <v>6</v>
      </c>
      <c r="V127" s="61">
        <v>1</v>
      </c>
      <c r="AR127" s="87">
        <v>16</v>
      </c>
      <c r="AS127" s="88">
        <f t="shared" si="6"/>
        <v>5.7761732851985563</v>
      </c>
    </row>
    <row r="128" spans="1:45" x14ac:dyDescent="0.25">
      <c r="A128" s="11" t="s">
        <v>46</v>
      </c>
      <c r="D128" s="63">
        <v>1</v>
      </c>
      <c r="E128" s="61">
        <v>7</v>
      </c>
      <c r="F128" s="60">
        <v>1</v>
      </c>
      <c r="G128" s="67">
        <v>3</v>
      </c>
      <c r="M128" s="63">
        <v>2</v>
      </c>
      <c r="V128" s="61">
        <v>0</v>
      </c>
      <c r="AR128" s="87">
        <v>5</v>
      </c>
      <c r="AS128" s="88">
        <f t="shared" si="6"/>
        <v>1.8050541516245486</v>
      </c>
    </row>
    <row r="129" spans="1:45" ht="30" x14ac:dyDescent="0.25">
      <c r="A129" s="12" t="s">
        <v>47</v>
      </c>
      <c r="D129" s="63">
        <v>2</v>
      </c>
      <c r="E129" s="61">
        <v>74</v>
      </c>
      <c r="F129" s="60">
        <v>3</v>
      </c>
      <c r="G129" s="67">
        <v>4</v>
      </c>
      <c r="M129" s="63">
        <v>14</v>
      </c>
      <c r="V129" s="61">
        <v>26</v>
      </c>
      <c r="AR129" s="87">
        <v>105</v>
      </c>
      <c r="AS129" s="88">
        <f t="shared" si="6"/>
        <v>37.906137184115522</v>
      </c>
    </row>
    <row r="130" spans="1:45" x14ac:dyDescent="0.25">
      <c r="A130" s="10" t="s">
        <v>48</v>
      </c>
      <c r="AR130" s="84"/>
      <c r="AS130" s="84"/>
    </row>
    <row r="131" spans="1:45" x14ac:dyDescent="0.25">
      <c r="A131" s="11" t="s">
        <v>43</v>
      </c>
      <c r="D131" s="63">
        <v>9</v>
      </c>
      <c r="E131" s="61">
        <v>75</v>
      </c>
      <c r="F131" s="60">
        <v>2</v>
      </c>
      <c r="G131" s="67">
        <v>1</v>
      </c>
      <c r="M131" s="63">
        <v>12</v>
      </c>
      <c r="V131" s="61">
        <v>2</v>
      </c>
      <c r="AR131" s="87">
        <v>51</v>
      </c>
      <c r="AS131" s="88">
        <f t="shared" si="6"/>
        <v>18.411552346570399</v>
      </c>
    </row>
    <row r="132" spans="1:45" x14ac:dyDescent="0.25">
      <c r="A132" s="11" t="s">
        <v>44</v>
      </c>
      <c r="D132" s="63">
        <v>7</v>
      </c>
      <c r="E132" s="61">
        <v>158</v>
      </c>
      <c r="F132" s="60">
        <v>6</v>
      </c>
      <c r="G132" s="67">
        <v>3</v>
      </c>
      <c r="M132" s="63">
        <v>18</v>
      </c>
      <c r="V132" s="61">
        <v>1</v>
      </c>
      <c r="AR132" s="87">
        <v>95</v>
      </c>
      <c r="AS132" s="88">
        <f t="shared" si="6"/>
        <v>34.296028880866423</v>
      </c>
    </row>
    <row r="133" spans="1:45" x14ac:dyDescent="0.25">
      <c r="A133" s="11" t="s">
        <v>45</v>
      </c>
      <c r="D133" s="63">
        <v>4</v>
      </c>
      <c r="E133" s="61">
        <v>17</v>
      </c>
      <c r="F133" s="60">
        <v>6</v>
      </c>
      <c r="G133" s="67">
        <v>2</v>
      </c>
      <c r="M133" s="63">
        <v>10</v>
      </c>
      <c r="V133" s="61">
        <v>1</v>
      </c>
      <c r="AR133" s="87">
        <v>20</v>
      </c>
      <c r="AS133" s="88">
        <f t="shared" si="6"/>
        <v>7.2202166064981945</v>
      </c>
    </row>
    <row r="134" spans="1:45" x14ac:dyDescent="0.25">
      <c r="A134" s="11" t="s">
        <v>46</v>
      </c>
      <c r="D134" s="63">
        <v>1</v>
      </c>
      <c r="E134" s="61">
        <v>7</v>
      </c>
      <c r="F134" s="60">
        <v>1</v>
      </c>
      <c r="G134" s="67">
        <v>3</v>
      </c>
      <c r="M134" s="63">
        <v>0</v>
      </c>
      <c r="V134" s="61">
        <v>1</v>
      </c>
      <c r="AR134" s="87">
        <v>5</v>
      </c>
      <c r="AS134" s="88">
        <f t="shared" si="6"/>
        <v>1.8050541516245486</v>
      </c>
    </row>
    <row r="135" spans="1:45" ht="30" x14ac:dyDescent="0.25">
      <c r="A135" s="12" t="s">
        <v>47</v>
      </c>
      <c r="D135" s="63">
        <v>2</v>
      </c>
      <c r="E135" s="61">
        <v>74</v>
      </c>
      <c r="F135" s="60">
        <v>3</v>
      </c>
      <c r="G135" s="67">
        <v>5</v>
      </c>
      <c r="M135" s="63">
        <v>14</v>
      </c>
      <c r="V135" s="61">
        <v>26</v>
      </c>
      <c r="AR135" s="87">
        <v>106</v>
      </c>
      <c r="AS135" s="88">
        <f t="shared" si="6"/>
        <v>38.26714801444043</v>
      </c>
    </row>
    <row r="136" spans="1:45" x14ac:dyDescent="0.25">
      <c r="A136" s="13" t="s">
        <v>49</v>
      </c>
      <c r="AR136" s="84"/>
      <c r="AS136" s="84"/>
    </row>
    <row r="137" spans="1:45" x14ac:dyDescent="0.25">
      <c r="A137" s="12" t="s">
        <v>43</v>
      </c>
      <c r="D137" s="63">
        <v>6</v>
      </c>
      <c r="E137" s="61">
        <v>76</v>
      </c>
      <c r="F137" s="60">
        <v>2</v>
      </c>
      <c r="G137" s="67">
        <v>2</v>
      </c>
      <c r="M137" s="63">
        <v>6</v>
      </c>
      <c r="V137" s="61">
        <v>2</v>
      </c>
      <c r="AR137" s="87">
        <v>51</v>
      </c>
      <c r="AS137" s="88">
        <f t="shared" si="6"/>
        <v>18.411552346570399</v>
      </c>
    </row>
    <row r="138" spans="1:45" x14ac:dyDescent="0.25">
      <c r="A138" s="12" t="s">
        <v>44</v>
      </c>
      <c r="D138" s="63">
        <v>8</v>
      </c>
      <c r="E138" s="61">
        <v>160</v>
      </c>
      <c r="F138" s="60">
        <v>9</v>
      </c>
      <c r="G138" s="67">
        <v>1</v>
      </c>
      <c r="M138" s="63">
        <v>20</v>
      </c>
      <c r="V138" s="61">
        <v>1</v>
      </c>
      <c r="AR138" s="87">
        <v>104</v>
      </c>
      <c r="AS138" s="88">
        <f t="shared" si="6"/>
        <v>37.545126353790614</v>
      </c>
    </row>
    <row r="139" spans="1:45" x14ac:dyDescent="0.25">
      <c r="A139" s="12" t="s">
        <v>45</v>
      </c>
      <c r="D139" s="63">
        <v>3</v>
      </c>
      <c r="E139" s="61">
        <v>14</v>
      </c>
      <c r="F139" s="60">
        <v>3</v>
      </c>
      <c r="G139" s="67">
        <v>2</v>
      </c>
      <c r="M139" s="63">
        <v>14</v>
      </c>
      <c r="V139" s="61">
        <v>1</v>
      </c>
      <c r="AR139" s="87">
        <v>14</v>
      </c>
      <c r="AS139" s="88">
        <f t="shared" si="6"/>
        <v>5.0541516245487363</v>
      </c>
    </row>
    <row r="140" spans="1:45" x14ac:dyDescent="0.25">
      <c r="A140" s="12" t="s">
        <v>46</v>
      </c>
      <c r="D140" s="63">
        <v>2</v>
      </c>
      <c r="E140" s="61">
        <v>7</v>
      </c>
      <c r="F140" s="60">
        <v>1</v>
      </c>
      <c r="G140" s="67">
        <v>4</v>
      </c>
      <c r="M140" s="63">
        <v>2</v>
      </c>
      <c r="V140" s="61">
        <v>1</v>
      </c>
      <c r="AR140" s="87">
        <v>5</v>
      </c>
      <c r="AS140" s="88">
        <f t="shared" si="6"/>
        <v>1.8050541516245486</v>
      </c>
    </row>
    <row r="141" spans="1:45" ht="30" x14ac:dyDescent="0.25">
      <c r="A141" s="12" t="s">
        <v>47</v>
      </c>
      <c r="D141" s="63">
        <v>4</v>
      </c>
      <c r="E141" s="61">
        <v>74</v>
      </c>
      <c r="F141" s="60">
        <v>3</v>
      </c>
      <c r="G141" s="67">
        <v>5</v>
      </c>
      <c r="M141" s="63">
        <v>12</v>
      </c>
      <c r="V141" s="61">
        <v>26</v>
      </c>
      <c r="AR141" s="87">
        <v>103</v>
      </c>
      <c r="AS141" s="88">
        <f t="shared" si="6"/>
        <v>37.184115523465707</v>
      </c>
    </row>
    <row r="142" spans="1:45" ht="141.75" x14ac:dyDescent="0.25">
      <c r="A142" s="31" t="s">
        <v>293</v>
      </c>
      <c r="AR142" s="84"/>
      <c r="AS142" s="84"/>
    </row>
    <row r="143" spans="1:45" ht="31.5" x14ac:dyDescent="0.25">
      <c r="A143" s="32" t="s">
        <v>138</v>
      </c>
      <c r="AR143" s="84"/>
      <c r="AS143" s="84"/>
    </row>
    <row r="144" spans="1:45" x14ac:dyDescent="0.25">
      <c r="A144" s="33" t="s">
        <v>139</v>
      </c>
      <c r="D144" s="63">
        <v>12</v>
      </c>
      <c r="E144" s="61">
        <v>77</v>
      </c>
      <c r="F144" s="60">
        <v>2</v>
      </c>
      <c r="G144" s="67">
        <v>2</v>
      </c>
      <c r="M144" s="63">
        <v>8</v>
      </c>
      <c r="V144" s="61">
        <v>1</v>
      </c>
      <c r="AR144" s="87">
        <v>39</v>
      </c>
      <c r="AS144" s="88">
        <f>AR144/SUM($AR$144:$AR$148)*100</f>
        <v>14.079422382671481</v>
      </c>
    </row>
    <row r="145" spans="1:45" x14ac:dyDescent="0.25">
      <c r="A145" s="33" t="s">
        <v>140</v>
      </c>
      <c r="D145" s="63">
        <v>5</v>
      </c>
      <c r="E145" s="61">
        <v>139</v>
      </c>
      <c r="F145" s="60">
        <v>5</v>
      </c>
      <c r="G145" s="67">
        <v>2</v>
      </c>
      <c r="M145" s="63">
        <v>20</v>
      </c>
      <c r="V145" s="61">
        <v>1</v>
      </c>
      <c r="AR145" s="87">
        <v>52</v>
      </c>
      <c r="AS145" s="88">
        <f t="shared" ref="AS145:AS148" si="7">AR145/SUM($AR$144:$AR$148)*100</f>
        <v>18.772563176895307</v>
      </c>
    </row>
    <row r="146" spans="1:45" x14ac:dyDescent="0.25">
      <c r="A146" s="33" t="s">
        <v>141</v>
      </c>
      <c r="D146" s="63">
        <v>2</v>
      </c>
      <c r="E146" s="61">
        <v>64</v>
      </c>
      <c r="F146" s="60">
        <v>5</v>
      </c>
      <c r="G146" s="67">
        <v>7</v>
      </c>
      <c r="M146" s="63">
        <v>14</v>
      </c>
      <c r="V146" s="61">
        <v>1</v>
      </c>
      <c r="AR146" s="87">
        <v>52</v>
      </c>
      <c r="AS146" s="88">
        <f t="shared" si="7"/>
        <v>18.772563176895307</v>
      </c>
    </row>
    <row r="147" spans="1:45" x14ac:dyDescent="0.25">
      <c r="A147" s="33" t="s">
        <v>142</v>
      </c>
      <c r="D147" s="63">
        <v>1</v>
      </c>
      <c r="E147" s="61">
        <v>7</v>
      </c>
      <c r="F147" s="60">
        <v>1</v>
      </c>
      <c r="G147" s="67">
        <v>0</v>
      </c>
      <c r="M147" s="63">
        <v>4</v>
      </c>
      <c r="V147" s="61">
        <v>1</v>
      </c>
      <c r="AR147" s="87">
        <v>5</v>
      </c>
      <c r="AS147" s="88">
        <f t="shared" si="7"/>
        <v>1.8050541516245486</v>
      </c>
    </row>
    <row r="148" spans="1:45" x14ac:dyDescent="0.25">
      <c r="A148" s="33" t="s">
        <v>143</v>
      </c>
      <c r="D148" s="63">
        <v>3</v>
      </c>
      <c r="E148" s="61">
        <v>43</v>
      </c>
      <c r="F148" s="60">
        <v>5</v>
      </c>
      <c r="G148" s="67">
        <v>3</v>
      </c>
      <c r="M148" s="63">
        <v>8</v>
      </c>
      <c r="V148" s="61">
        <v>27</v>
      </c>
      <c r="AR148" s="87">
        <v>129</v>
      </c>
      <c r="AS148" s="88">
        <f t="shared" si="7"/>
        <v>46.570397111913358</v>
      </c>
    </row>
    <row r="149" spans="1:45" ht="47.25" x14ac:dyDescent="0.25">
      <c r="A149" s="32" t="s">
        <v>144</v>
      </c>
      <c r="AR149" s="84"/>
      <c r="AS149" s="84"/>
    </row>
    <row r="150" spans="1:45" x14ac:dyDescent="0.25">
      <c r="A150" s="33" t="s">
        <v>139</v>
      </c>
      <c r="D150" s="63">
        <v>13</v>
      </c>
      <c r="E150" s="61">
        <v>82</v>
      </c>
      <c r="F150" s="60">
        <v>2</v>
      </c>
      <c r="G150" s="67">
        <v>2</v>
      </c>
      <c r="M150" s="63">
        <v>6</v>
      </c>
      <c r="V150" s="61">
        <v>2</v>
      </c>
      <c r="AR150" s="87">
        <v>39</v>
      </c>
      <c r="AS150" s="88">
        <f>AR150/SUM($AR$150:$AR$154)*100</f>
        <v>14.079422382671481</v>
      </c>
    </row>
    <row r="151" spans="1:45" x14ac:dyDescent="0.25">
      <c r="A151" s="33" t="s">
        <v>140</v>
      </c>
      <c r="D151" s="63">
        <v>4</v>
      </c>
      <c r="E151" s="61">
        <v>136</v>
      </c>
      <c r="F151" s="60">
        <v>8</v>
      </c>
      <c r="G151" s="67">
        <v>2</v>
      </c>
      <c r="M151" s="63">
        <v>18</v>
      </c>
      <c r="V151" s="61">
        <v>1</v>
      </c>
      <c r="AR151" s="87">
        <v>51</v>
      </c>
      <c r="AS151" s="88">
        <f t="shared" ref="AS151:AS154" si="8">AR151/SUM($AR$150:$AR$154)*100</f>
        <v>18.411552346570399</v>
      </c>
    </row>
    <row r="152" spans="1:45" x14ac:dyDescent="0.25">
      <c r="A152" s="33" t="s">
        <v>141</v>
      </c>
      <c r="D152" s="63">
        <v>2</v>
      </c>
      <c r="E152" s="61">
        <v>61</v>
      </c>
      <c r="F152" s="60">
        <v>2</v>
      </c>
      <c r="G152" s="67">
        <v>3</v>
      </c>
      <c r="M152" s="63">
        <v>12</v>
      </c>
      <c r="V152" s="61">
        <v>1</v>
      </c>
      <c r="AR152" s="87">
        <v>52</v>
      </c>
      <c r="AS152" s="88">
        <f>AR152/SUM($AR$150:$AR$154)*100</f>
        <v>18.772563176895307</v>
      </c>
    </row>
    <row r="153" spans="1:45" x14ac:dyDescent="0.25">
      <c r="A153" s="33" t="s">
        <v>142</v>
      </c>
      <c r="D153" s="63">
        <v>1</v>
      </c>
      <c r="E153" s="61">
        <v>8</v>
      </c>
      <c r="F153" s="60">
        <v>2</v>
      </c>
      <c r="G153" s="67">
        <v>0</v>
      </c>
      <c r="M153" s="63">
        <v>8</v>
      </c>
      <c r="V153" s="61">
        <v>1</v>
      </c>
      <c r="AR153" s="87">
        <v>6</v>
      </c>
      <c r="AS153" s="88">
        <f t="shared" si="8"/>
        <v>2.1660649819494582</v>
      </c>
    </row>
    <row r="154" spans="1:45" x14ac:dyDescent="0.25">
      <c r="A154" s="33" t="s">
        <v>143</v>
      </c>
      <c r="D154" s="63">
        <v>3</v>
      </c>
      <c r="E154" s="61">
        <v>43</v>
      </c>
      <c r="F154" s="60">
        <v>4</v>
      </c>
      <c r="G154" s="67">
        <v>7</v>
      </c>
      <c r="M154" s="63">
        <v>10</v>
      </c>
      <c r="V154" s="61">
        <v>26</v>
      </c>
      <c r="AR154" s="87">
        <v>129</v>
      </c>
      <c r="AS154" s="88">
        <f t="shared" si="8"/>
        <v>46.570397111913358</v>
      </c>
    </row>
    <row r="155" spans="1:45" ht="78.75" x14ac:dyDescent="0.25">
      <c r="A155" s="32" t="s">
        <v>145</v>
      </c>
      <c r="AR155" s="84"/>
      <c r="AS155" s="84"/>
    </row>
    <row r="156" spans="1:45" x14ac:dyDescent="0.25">
      <c r="A156" s="33" t="s">
        <v>139</v>
      </c>
      <c r="D156" s="63">
        <v>8</v>
      </c>
      <c r="E156" s="61">
        <v>117</v>
      </c>
      <c r="F156" s="60">
        <v>2</v>
      </c>
      <c r="G156" s="67">
        <v>2</v>
      </c>
      <c r="M156" s="63">
        <v>14</v>
      </c>
      <c r="V156" s="61">
        <v>3</v>
      </c>
      <c r="AR156" s="87">
        <v>50</v>
      </c>
      <c r="AS156" s="88">
        <f>AR156/SUM($AR$156:$AR$160)*100</f>
        <v>18.050541516245488</v>
      </c>
    </row>
    <row r="157" spans="1:45" x14ac:dyDescent="0.25">
      <c r="A157" s="33" t="s">
        <v>140</v>
      </c>
      <c r="D157" s="63">
        <v>7</v>
      </c>
      <c r="E157" s="61">
        <v>140</v>
      </c>
      <c r="F157" s="60">
        <v>10</v>
      </c>
      <c r="G157" s="67">
        <v>2</v>
      </c>
      <c r="M157" s="63">
        <v>18</v>
      </c>
      <c r="V157" s="61">
        <v>1</v>
      </c>
      <c r="AR157" s="87">
        <v>69</v>
      </c>
      <c r="AS157" s="88">
        <f t="shared" ref="AS157:AS160" si="9">AR157/SUM($AR$156:$AR$160)*100</f>
        <v>24.909747292418771</v>
      </c>
    </row>
    <row r="158" spans="1:45" x14ac:dyDescent="0.25">
      <c r="A158" s="33" t="s">
        <v>141</v>
      </c>
      <c r="D158" s="63">
        <v>2</v>
      </c>
      <c r="E158" s="61">
        <v>28</v>
      </c>
      <c r="F158" s="60">
        <v>1</v>
      </c>
      <c r="G158" s="67">
        <v>3</v>
      </c>
      <c r="M158" s="63">
        <v>14</v>
      </c>
      <c r="V158" s="61">
        <v>0</v>
      </c>
      <c r="AR158" s="87">
        <v>34</v>
      </c>
      <c r="AS158" s="88">
        <f t="shared" si="9"/>
        <v>12.274368231046932</v>
      </c>
    </row>
    <row r="159" spans="1:45" x14ac:dyDescent="0.25">
      <c r="A159" s="33" t="s">
        <v>142</v>
      </c>
      <c r="D159" s="63">
        <v>2</v>
      </c>
      <c r="E159" s="61">
        <v>9</v>
      </c>
      <c r="F159" s="60">
        <v>2</v>
      </c>
      <c r="G159" s="67">
        <v>0</v>
      </c>
      <c r="M159" s="63">
        <v>0</v>
      </c>
      <c r="V159" s="61">
        <v>1</v>
      </c>
      <c r="AR159" s="87">
        <v>7</v>
      </c>
      <c r="AS159" s="88">
        <f t="shared" si="9"/>
        <v>2.5270758122743682</v>
      </c>
    </row>
    <row r="160" spans="1:45" x14ac:dyDescent="0.25">
      <c r="A160" s="33" t="s">
        <v>143</v>
      </c>
      <c r="D160" s="63">
        <v>4</v>
      </c>
      <c r="E160" s="61">
        <v>36</v>
      </c>
      <c r="F160" s="60">
        <v>3</v>
      </c>
      <c r="G160" s="67">
        <v>7</v>
      </c>
      <c r="M160" s="63">
        <v>8</v>
      </c>
      <c r="V160" s="61">
        <v>26</v>
      </c>
      <c r="AR160" s="87">
        <v>117</v>
      </c>
      <c r="AS160" s="88">
        <f t="shared" si="9"/>
        <v>42.238267148014444</v>
      </c>
    </row>
    <row r="161" spans="1:45" ht="31.5" x14ac:dyDescent="0.25">
      <c r="A161" s="32" t="s">
        <v>146</v>
      </c>
      <c r="AR161" s="84"/>
      <c r="AS161" s="84"/>
    </row>
    <row r="162" spans="1:45" x14ac:dyDescent="0.25">
      <c r="A162" s="33" t="s">
        <v>139</v>
      </c>
      <c r="D162" s="63">
        <v>12</v>
      </c>
      <c r="E162" s="61">
        <v>97</v>
      </c>
      <c r="F162" s="60">
        <v>3</v>
      </c>
      <c r="G162" s="67">
        <v>2</v>
      </c>
      <c r="M162" s="63">
        <v>16</v>
      </c>
      <c r="V162" s="61">
        <v>3</v>
      </c>
      <c r="AR162" s="87">
        <v>37</v>
      </c>
      <c r="AS162" s="88">
        <f>AR162/SUM($AR$162:$AR$166)*100</f>
        <v>13.357400722021662</v>
      </c>
    </row>
    <row r="163" spans="1:45" x14ac:dyDescent="0.25">
      <c r="A163" s="33" t="s">
        <v>140</v>
      </c>
      <c r="D163" s="63">
        <v>5</v>
      </c>
      <c r="E163" s="61">
        <v>143</v>
      </c>
      <c r="F163" s="60">
        <v>8</v>
      </c>
      <c r="G163" s="67">
        <v>3</v>
      </c>
      <c r="M163" s="63">
        <v>18</v>
      </c>
      <c r="V163" s="61">
        <v>1</v>
      </c>
      <c r="AR163" s="87">
        <v>58</v>
      </c>
      <c r="AS163" s="88">
        <f t="shared" ref="AS163:AS166" si="10">AR163/SUM($AR$162:$AR$166)*100</f>
        <v>20.938628158844764</v>
      </c>
    </row>
    <row r="164" spans="1:45" x14ac:dyDescent="0.25">
      <c r="A164" s="33" t="s">
        <v>141</v>
      </c>
      <c r="D164" s="63">
        <v>2</v>
      </c>
      <c r="E164" s="61">
        <v>39</v>
      </c>
      <c r="F164" s="60">
        <v>1</v>
      </c>
      <c r="G164" s="67">
        <v>1</v>
      </c>
      <c r="M164" s="63">
        <v>10</v>
      </c>
      <c r="V164" s="61">
        <v>1</v>
      </c>
      <c r="AR164" s="87">
        <v>41</v>
      </c>
      <c r="AS164" s="88">
        <f t="shared" si="10"/>
        <v>14.801444043321299</v>
      </c>
    </row>
    <row r="165" spans="1:45" x14ac:dyDescent="0.25">
      <c r="A165" s="33" t="s">
        <v>142</v>
      </c>
      <c r="D165" s="63">
        <v>0</v>
      </c>
      <c r="E165" s="61">
        <v>9</v>
      </c>
      <c r="F165" s="60">
        <v>2</v>
      </c>
      <c r="G165" s="67">
        <v>0</v>
      </c>
      <c r="M165" s="63">
        <v>2</v>
      </c>
      <c r="V165" s="61">
        <v>0</v>
      </c>
      <c r="AR165" s="87">
        <v>7</v>
      </c>
      <c r="AS165" s="88">
        <f t="shared" si="10"/>
        <v>2.5270758122743682</v>
      </c>
    </row>
    <row r="166" spans="1:45" x14ac:dyDescent="0.25">
      <c r="A166" s="33" t="s">
        <v>143</v>
      </c>
      <c r="D166" s="63">
        <v>4</v>
      </c>
      <c r="E166" s="61">
        <v>43</v>
      </c>
      <c r="F166" s="60">
        <v>4</v>
      </c>
      <c r="G166" s="67">
        <v>8</v>
      </c>
      <c r="M166" s="63">
        <v>8</v>
      </c>
      <c r="V166" s="61">
        <v>26</v>
      </c>
      <c r="AR166" s="87">
        <v>134</v>
      </c>
      <c r="AS166" s="88">
        <f t="shared" si="10"/>
        <v>48.375451263537904</v>
      </c>
    </row>
    <row r="167" spans="1:45" ht="47.25" x14ac:dyDescent="0.25">
      <c r="A167" s="32" t="s">
        <v>147</v>
      </c>
      <c r="AR167" s="84"/>
      <c r="AS167" s="84"/>
    </row>
    <row r="168" spans="1:45" x14ac:dyDescent="0.25">
      <c r="A168" s="33" t="s">
        <v>139</v>
      </c>
      <c r="D168" s="63">
        <v>9</v>
      </c>
      <c r="E168" s="61">
        <v>113</v>
      </c>
      <c r="F168" s="60">
        <v>2</v>
      </c>
      <c r="G168" s="67">
        <v>2</v>
      </c>
      <c r="M168" s="63">
        <v>14</v>
      </c>
      <c r="V168" s="61">
        <v>2</v>
      </c>
      <c r="AR168" s="87">
        <v>38</v>
      </c>
      <c r="AS168" s="88">
        <f>AR168/SUM($AR$162:$AR$166)*100</f>
        <v>13.718411552346572</v>
      </c>
    </row>
    <row r="169" spans="1:45" x14ac:dyDescent="0.25">
      <c r="A169" s="33" t="s">
        <v>140</v>
      </c>
      <c r="D169" s="63">
        <v>11</v>
      </c>
      <c r="E169" s="61">
        <v>127</v>
      </c>
      <c r="F169" s="60">
        <v>10</v>
      </c>
      <c r="G169" s="67">
        <v>4</v>
      </c>
      <c r="M169" s="63">
        <v>20</v>
      </c>
      <c r="V169" s="61">
        <v>2</v>
      </c>
      <c r="AR169" s="87">
        <v>48</v>
      </c>
      <c r="AS169" s="88">
        <f t="shared" ref="AS169:AS172" si="11">AR169/SUM($AR$162:$AR$166)*100</f>
        <v>17.328519855595665</v>
      </c>
    </row>
    <row r="170" spans="1:45" x14ac:dyDescent="0.25">
      <c r="A170" s="33" t="s">
        <v>141</v>
      </c>
      <c r="D170" s="63">
        <v>1</v>
      </c>
      <c r="E170" s="61">
        <v>38</v>
      </c>
      <c r="F170" s="60">
        <v>0</v>
      </c>
      <c r="G170" s="67">
        <v>0</v>
      </c>
      <c r="M170" s="63">
        <v>4</v>
      </c>
      <c r="V170" s="61">
        <v>1</v>
      </c>
      <c r="AR170" s="87">
        <v>49</v>
      </c>
      <c r="AS170" s="88">
        <f t="shared" si="11"/>
        <v>17.689530685920577</v>
      </c>
    </row>
    <row r="171" spans="1:45" x14ac:dyDescent="0.25">
      <c r="A171" s="33" t="s">
        <v>142</v>
      </c>
      <c r="D171" s="63">
        <v>0</v>
      </c>
      <c r="E171" s="61">
        <v>8</v>
      </c>
      <c r="F171" s="60">
        <v>2</v>
      </c>
      <c r="G171" s="67">
        <v>0</v>
      </c>
      <c r="M171" s="63">
        <v>0</v>
      </c>
      <c r="V171" s="61">
        <v>0</v>
      </c>
      <c r="AR171" s="87">
        <v>6</v>
      </c>
      <c r="AS171" s="88">
        <f t="shared" si="11"/>
        <v>2.1660649819494582</v>
      </c>
    </row>
    <row r="172" spans="1:45" x14ac:dyDescent="0.25">
      <c r="A172" s="33" t="s">
        <v>143</v>
      </c>
      <c r="D172" s="63">
        <v>2</v>
      </c>
      <c r="E172" s="61">
        <v>44</v>
      </c>
      <c r="F172" s="60">
        <v>4</v>
      </c>
      <c r="G172" s="67">
        <v>8</v>
      </c>
      <c r="M172" s="63">
        <v>16</v>
      </c>
      <c r="V172" s="61">
        <v>26</v>
      </c>
      <c r="AR172" s="87">
        <v>136</v>
      </c>
      <c r="AS172" s="88">
        <f t="shared" si="11"/>
        <v>49.097472924187727</v>
      </c>
    </row>
    <row r="173" spans="1:45" ht="47.25" x14ac:dyDescent="0.25">
      <c r="A173" s="32" t="s">
        <v>148</v>
      </c>
      <c r="AR173" s="84"/>
      <c r="AS173" s="84"/>
    </row>
    <row r="174" spans="1:45" x14ac:dyDescent="0.25">
      <c r="A174" s="33" t="s">
        <v>139</v>
      </c>
      <c r="D174" s="63">
        <v>12</v>
      </c>
      <c r="E174" s="61">
        <v>114</v>
      </c>
      <c r="F174" s="60">
        <v>2</v>
      </c>
      <c r="G174" s="67">
        <v>2</v>
      </c>
      <c r="M174" s="63">
        <v>10</v>
      </c>
      <c r="V174" s="61">
        <v>3</v>
      </c>
      <c r="AR174" s="87">
        <v>38</v>
      </c>
      <c r="AS174" s="88">
        <f>AR174/SUM($AR$174:$AR$178)*100</f>
        <v>13.718411552346572</v>
      </c>
    </row>
    <row r="175" spans="1:45" x14ac:dyDescent="0.25">
      <c r="A175" s="33" t="s">
        <v>140</v>
      </c>
      <c r="D175" s="63">
        <v>5</v>
      </c>
      <c r="E175" s="61">
        <v>126</v>
      </c>
      <c r="F175" s="60">
        <v>10</v>
      </c>
      <c r="G175" s="67">
        <v>2</v>
      </c>
      <c r="M175" s="63">
        <v>18</v>
      </c>
      <c r="V175" s="61">
        <v>1</v>
      </c>
      <c r="AR175" s="87">
        <v>50</v>
      </c>
      <c r="AS175" s="88">
        <f t="shared" ref="AS175:AS178" si="12">AR175/SUM($AR$162:$AR$166)*100</f>
        <v>18.050541516245488</v>
      </c>
    </row>
    <row r="176" spans="1:45" x14ac:dyDescent="0.25">
      <c r="A176" s="33" t="s">
        <v>141</v>
      </c>
      <c r="D176" s="63">
        <v>2</v>
      </c>
      <c r="E176" s="61">
        <v>35</v>
      </c>
      <c r="F176" s="60">
        <v>0</v>
      </c>
      <c r="G176" s="67">
        <v>2</v>
      </c>
      <c r="M176" s="63">
        <v>12</v>
      </c>
      <c r="V176" s="61">
        <v>1</v>
      </c>
      <c r="AR176" s="87">
        <v>46</v>
      </c>
      <c r="AS176" s="88">
        <f t="shared" si="12"/>
        <v>16.60649819494585</v>
      </c>
    </row>
    <row r="177" spans="1:45" x14ac:dyDescent="0.25">
      <c r="A177" s="33" t="s">
        <v>142</v>
      </c>
      <c r="D177" s="63">
        <v>1</v>
      </c>
      <c r="E177" s="61">
        <v>9</v>
      </c>
      <c r="F177" s="60">
        <v>2</v>
      </c>
      <c r="G177" s="67">
        <v>0</v>
      </c>
      <c r="M177" s="63">
        <v>2</v>
      </c>
      <c r="V177" s="61">
        <v>0</v>
      </c>
      <c r="AR177" s="87">
        <v>7</v>
      </c>
      <c r="AS177" s="88">
        <f t="shared" si="12"/>
        <v>2.5270758122743682</v>
      </c>
    </row>
    <row r="178" spans="1:45" x14ac:dyDescent="0.25">
      <c r="A178" s="33" t="s">
        <v>143</v>
      </c>
      <c r="D178" s="63">
        <v>3</v>
      </c>
      <c r="E178" s="61">
        <v>46</v>
      </c>
      <c r="F178" s="60">
        <v>4</v>
      </c>
      <c r="G178" s="67">
        <v>8</v>
      </c>
      <c r="M178" s="63">
        <v>12</v>
      </c>
      <c r="V178" s="61">
        <v>26</v>
      </c>
      <c r="AR178" s="87">
        <v>136</v>
      </c>
      <c r="AS178" s="88">
        <f t="shared" si="12"/>
        <v>49.097472924187727</v>
      </c>
    </row>
    <row r="179" spans="1:45" ht="94.5" x14ac:dyDescent="0.25">
      <c r="A179" s="34" t="s">
        <v>294</v>
      </c>
      <c r="AR179" s="84"/>
      <c r="AS179" s="84"/>
    </row>
    <row r="180" spans="1:45" ht="63" x14ac:dyDescent="0.25">
      <c r="A180" s="35" t="s">
        <v>149</v>
      </c>
      <c r="AR180" s="84"/>
      <c r="AS180" s="84"/>
    </row>
    <row r="181" spans="1:45" ht="15.75" x14ac:dyDescent="0.25">
      <c r="A181" s="36" t="s">
        <v>150</v>
      </c>
      <c r="D181" s="63">
        <v>5</v>
      </c>
      <c r="E181" s="61">
        <v>142</v>
      </c>
      <c r="F181" s="60">
        <v>6</v>
      </c>
      <c r="G181" s="67">
        <v>6</v>
      </c>
      <c r="M181" s="63">
        <v>6</v>
      </c>
      <c r="V181" s="61">
        <v>4</v>
      </c>
      <c r="AR181" s="87">
        <v>123</v>
      </c>
      <c r="AS181" s="88">
        <f t="shared" ref="AS181:AS203" si="13">AR181/$AR$5*100</f>
        <v>44.404332129963898</v>
      </c>
    </row>
    <row r="182" spans="1:45" ht="15.75" x14ac:dyDescent="0.25">
      <c r="A182" s="36" t="s">
        <v>151</v>
      </c>
      <c r="D182" s="63">
        <v>5</v>
      </c>
      <c r="E182" s="61">
        <v>188</v>
      </c>
      <c r="F182" s="60">
        <v>11</v>
      </c>
      <c r="G182" s="67">
        <v>5</v>
      </c>
      <c r="M182" s="63">
        <v>6</v>
      </c>
      <c r="V182" s="61">
        <v>6</v>
      </c>
      <c r="AR182" s="87">
        <v>17</v>
      </c>
      <c r="AS182" s="88">
        <f t="shared" si="13"/>
        <v>6.1371841155234659</v>
      </c>
    </row>
    <row r="183" spans="1:45" ht="63" x14ac:dyDescent="0.25">
      <c r="A183" s="35" t="s">
        <v>152</v>
      </c>
      <c r="AR183" s="84"/>
      <c r="AS183" s="84"/>
    </row>
    <row r="184" spans="1:45" ht="15.75" x14ac:dyDescent="0.25">
      <c r="A184" s="36" t="s">
        <v>150</v>
      </c>
      <c r="D184" s="63">
        <v>3</v>
      </c>
      <c r="E184" s="61">
        <v>134</v>
      </c>
      <c r="F184" s="60">
        <v>6</v>
      </c>
      <c r="G184" s="67">
        <v>7</v>
      </c>
      <c r="M184" s="63">
        <v>0</v>
      </c>
      <c r="V184" s="61">
        <v>1</v>
      </c>
      <c r="AR184" s="87">
        <v>50</v>
      </c>
      <c r="AS184" s="88">
        <f t="shared" si="13"/>
        <v>18.050541516245488</v>
      </c>
    </row>
    <row r="185" spans="1:45" ht="15.75" x14ac:dyDescent="0.25">
      <c r="A185" s="36" t="s">
        <v>151</v>
      </c>
      <c r="D185" s="63">
        <v>3</v>
      </c>
      <c r="E185" s="61">
        <v>196</v>
      </c>
      <c r="F185" s="60">
        <v>9</v>
      </c>
      <c r="G185" s="67">
        <v>0</v>
      </c>
      <c r="M185" s="63">
        <v>0</v>
      </c>
      <c r="V185" s="61">
        <v>0</v>
      </c>
      <c r="AR185" s="87">
        <v>17</v>
      </c>
      <c r="AS185" s="88">
        <f t="shared" si="13"/>
        <v>6.1371841155234659</v>
      </c>
    </row>
    <row r="186" spans="1:45" ht="31.5" x14ac:dyDescent="0.25">
      <c r="A186" s="35" t="s">
        <v>153</v>
      </c>
      <c r="AR186" s="84"/>
      <c r="AS186" s="84"/>
    </row>
    <row r="187" spans="1:45" ht="15.75" x14ac:dyDescent="0.25">
      <c r="A187" s="36" t="s">
        <v>150</v>
      </c>
      <c r="D187" s="63">
        <v>4</v>
      </c>
      <c r="E187" s="61">
        <v>216</v>
      </c>
      <c r="F187" s="60">
        <v>6</v>
      </c>
      <c r="G187" s="67">
        <v>5</v>
      </c>
      <c r="M187" s="63">
        <v>4</v>
      </c>
      <c r="V187" s="61">
        <v>0</v>
      </c>
      <c r="AR187" s="87">
        <v>69</v>
      </c>
      <c r="AS187" s="88">
        <f t="shared" si="13"/>
        <v>24.909747292418771</v>
      </c>
    </row>
    <row r="188" spans="1:45" ht="15.75" x14ac:dyDescent="0.25">
      <c r="A188" s="36" t="s">
        <v>151</v>
      </c>
      <c r="D188" s="63">
        <v>4</v>
      </c>
      <c r="E188" s="61">
        <v>114</v>
      </c>
      <c r="F188" s="60">
        <v>9</v>
      </c>
      <c r="G188" s="67">
        <v>2</v>
      </c>
      <c r="M188" s="63">
        <v>4</v>
      </c>
      <c r="V188" s="61">
        <v>0</v>
      </c>
      <c r="AR188" s="87">
        <v>52</v>
      </c>
      <c r="AS188" s="88">
        <f t="shared" si="13"/>
        <v>18.772563176895307</v>
      </c>
    </row>
    <row r="189" spans="1:45" ht="110.25" x14ac:dyDescent="0.25">
      <c r="A189" s="35" t="s">
        <v>154</v>
      </c>
      <c r="AR189" s="84"/>
      <c r="AS189" s="84"/>
    </row>
    <row r="190" spans="1:45" ht="15.75" x14ac:dyDescent="0.25">
      <c r="A190" s="36" t="s">
        <v>150</v>
      </c>
      <c r="D190" s="63">
        <v>4</v>
      </c>
      <c r="E190" s="61">
        <v>235</v>
      </c>
      <c r="F190" s="60">
        <v>6</v>
      </c>
      <c r="G190" s="67">
        <v>4</v>
      </c>
      <c r="M190" s="63">
        <v>0</v>
      </c>
      <c r="V190" s="61">
        <v>8</v>
      </c>
      <c r="AR190" s="87">
        <v>116</v>
      </c>
      <c r="AS190" s="88">
        <f t="shared" si="13"/>
        <v>41.877256317689529</v>
      </c>
    </row>
    <row r="191" spans="1:45" ht="15.75" x14ac:dyDescent="0.25">
      <c r="A191" s="36" t="s">
        <v>151</v>
      </c>
      <c r="D191" s="63">
        <v>4</v>
      </c>
      <c r="E191" s="61">
        <v>95</v>
      </c>
      <c r="F191" s="60">
        <v>9</v>
      </c>
      <c r="G191" s="67">
        <v>4</v>
      </c>
      <c r="M191" s="63">
        <v>0</v>
      </c>
      <c r="V191" s="61">
        <v>11</v>
      </c>
      <c r="AR191" s="87">
        <v>54</v>
      </c>
      <c r="AS191" s="88">
        <f t="shared" si="13"/>
        <v>19.494584837545126</v>
      </c>
    </row>
    <row r="192" spans="1:45" ht="15.75" x14ac:dyDescent="0.25">
      <c r="A192" s="35" t="s">
        <v>155</v>
      </c>
      <c r="AR192" s="84"/>
      <c r="AS192" s="84"/>
    </row>
    <row r="193" spans="1:45" ht="15.75" x14ac:dyDescent="0.25">
      <c r="A193" s="36" t="s">
        <v>150</v>
      </c>
      <c r="D193" s="63">
        <v>2</v>
      </c>
      <c r="E193" s="61">
        <v>208</v>
      </c>
      <c r="F193" s="60">
        <v>12</v>
      </c>
      <c r="G193" s="67">
        <v>4</v>
      </c>
      <c r="M193" s="63">
        <v>6</v>
      </c>
      <c r="V193" s="61">
        <v>5</v>
      </c>
      <c r="AR193" s="87">
        <v>107</v>
      </c>
      <c r="AS193" s="88">
        <f t="shared" si="13"/>
        <v>38.628158844765345</v>
      </c>
    </row>
    <row r="194" spans="1:45" ht="15.75" x14ac:dyDescent="0.25">
      <c r="A194" s="36" t="s">
        <v>151</v>
      </c>
      <c r="D194" s="63">
        <v>2</v>
      </c>
      <c r="E194" s="61">
        <v>122</v>
      </c>
      <c r="F194" s="60">
        <v>7</v>
      </c>
      <c r="G194" s="67">
        <v>0</v>
      </c>
      <c r="M194" s="63">
        <v>4</v>
      </c>
      <c r="V194" s="61">
        <v>3</v>
      </c>
      <c r="AR194" s="87">
        <v>26</v>
      </c>
      <c r="AS194" s="88">
        <f t="shared" si="13"/>
        <v>9.3862815884476536</v>
      </c>
    </row>
    <row r="195" spans="1:45" ht="15.75" x14ac:dyDescent="0.25">
      <c r="A195" s="35" t="s">
        <v>156</v>
      </c>
      <c r="AR195" s="84"/>
      <c r="AS195" s="84"/>
    </row>
    <row r="196" spans="1:45" ht="15.75" x14ac:dyDescent="0.25">
      <c r="A196" s="36" t="s">
        <v>150</v>
      </c>
      <c r="D196" s="63">
        <v>1</v>
      </c>
      <c r="E196" s="61">
        <v>195</v>
      </c>
      <c r="F196" s="60">
        <v>7</v>
      </c>
      <c r="G196" s="67">
        <v>4</v>
      </c>
      <c r="M196" s="63">
        <v>0</v>
      </c>
      <c r="V196" s="61">
        <v>1</v>
      </c>
      <c r="AR196" s="87">
        <v>90</v>
      </c>
      <c r="AS196" s="88">
        <f t="shared" si="13"/>
        <v>32.490974729241877</v>
      </c>
    </row>
    <row r="197" spans="1:45" ht="15.75" x14ac:dyDescent="0.25">
      <c r="A197" s="36" t="s">
        <v>151</v>
      </c>
      <c r="D197" s="63">
        <v>1</v>
      </c>
      <c r="E197" s="61">
        <v>135</v>
      </c>
      <c r="F197" s="60">
        <v>8</v>
      </c>
      <c r="G197" s="67">
        <v>0</v>
      </c>
      <c r="M197" s="63">
        <v>0</v>
      </c>
      <c r="V197" s="61">
        <v>1</v>
      </c>
      <c r="AR197" s="87">
        <v>80</v>
      </c>
      <c r="AS197" s="88">
        <f t="shared" si="13"/>
        <v>28.880866425992778</v>
      </c>
    </row>
    <row r="198" spans="1:45" ht="15.75" x14ac:dyDescent="0.25">
      <c r="A198" s="35" t="s">
        <v>157</v>
      </c>
      <c r="AR198" s="84"/>
      <c r="AS198" s="84"/>
    </row>
    <row r="199" spans="1:45" ht="15.75" x14ac:dyDescent="0.25">
      <c r="A199" s="36" t="s">
        <v>150</v>
      </c>
      <c r="D199" s="63">
        <v>1</v>
      </c>
      <c r="E199" s="61">
        <v>203</v>
      </c>
      <c r="F199" s="60">
        <v>11</v>
      </c>
      <c r="G199" s="67">
        <v>2</v>
      </c>
      <c r="M199" s="63">
        <v>4</v>
      </c>
      <c r="V199" s="61">
        <v>0</v>
      </c>
      <c r="AR199" s="87">
        <v>89</v>
      </c>
      <c r="AS199" s="88">
        <f t="shared" si="13"/>
        <v>32.129963898916969</v>
      </c>
    </row>
    <row r="200" spans="1:45" ht="15.75" x14ac:dyDescent="0.25">
      <c r="A200" s="36" t="s">
        <v>151</v>
      </c>
      <c r="D200" s="63">
        <v>1</v>
      </c>
      <c r="E200" s="61">
        <v>127</v>
      </c>
      <c r="F200" s="60">
        <v>4</v>
      </c>
      <c r="G200" s="67">
        <v>0</v>
      </c>
      <c r="M200" s="63">
        <v>2</v>
      </c>
      <c r="V200" s="61">
        <v>0</v>
      </c>
      <c r="AR200" s="87">
        <v>11</v>
      </c>
      <c r="AS200" s="88">
        <f t="shared" si="13"/>
        <v>3.9711191335740073</v>
      </c>
    </row>
    <row r="201" spans="1:45" ht="31.5" x14ac:dyDescent="0.25">
      <c r="A201" s="35" t="s">
        <v>158</v>
      </c>
      <c r="AR201" s="84"/>
      <c r="AS201" s="84"/>
    </row>
    <row r="202" spans="1:45" ht="15.75" x14ac:dyDescent="0.25">
      <c r="A202" s="36" t="s">
        <v>150</v>
      </c>
      <c r="D202" s="63">
        <v>3</v>
      </c>
      <c r="E202" s="61">
        <v>202</v>
      </c>
      <c r="F202" s="60">
        <v>12</v>
      </c>
      <c r="G202" s="67">
        <v>6</v>
      </c>
      <c r="M202" s="63">
        <v>22</v>
      </c>
      <c r="V202" s="61">
        <v>9</v>
      </c>
      <c r="AR202" s="87">
        <v>186</v>
      </c>
      <c r="AS202" s="88">
        <f t="shared" si="13"/>
        <v>67.148014440433215</v>
      </c>
    </row>
    <row r="203" spans="1:45" ht="15.75" x14ac:dyDescent="0.25">
      <c r="A203" s="36" t="s">
        <v>151</v>
      </c>
      <c r="D203" s="63">
        <v>3</v>
      </c>
      <c r="E203" s="61">
        <v>129</v>
      </c>
      <c r="F203" s="60">
        <v>3</v>
      </c>
      <c r="G203" s="67">
        <v>2</v>
      </c>
      <c r="M203" s="63">
        <v>26</v>
      </c>
      <c r="V203" s="61">
        <v>7</v>
      </c>
      <c r="AR203" s="87">
        <v>31</v>
      </c>
      <c r="AS203" s="88">
        <f t="shared" si="13"/>
        <v>11.191335740072201</v>
      </c>
    </row>
    <row r="204" spans="1:45" ht="15.75" x14ac:dyDescent="0.25">
      <c r="A204" s="35" t="s">
        <v>159</v>
      </c>
      <c r="AR204" s="84"/>
      <c r="AS204" s="84"/>
    </row>
    <row r="205" spans="1:45" ht="15.75" x14ac:dyDescent="0.25">
      <c r="A205" s="36" t="s">
        <v>150</v>
      </c>
      <c r="F205" s="60">
        <v>0</v>
      </c>
      <c r="G205" s="67">
        <v>1</v>
      </c>
      <c r="AR205" s="84" t="s">
        <v>249</v>
      </c>
      <c r="AS205" s="84"/>
    </row>
    <row r="206" spans="1:45" ht="15.75" x14ac:dyDescent="0.25">
      <c r="A206" s="36" t="s">
        <v>151</v>
      </c>
      <c r="F206" s="60">
        <v>0</v>
      </c>
      <c r="G206" s="67">
        <v>1</v>
      </c>
      <c r="AR206" s="84" t="s">
        <v>249</v>
      </c>
      <c r="AS206" s="84"/>
    </row>
    <row r="207" spans="1:45" ht="114.75" x14ac:dyDescent="0.25">
      <c r="A207" s="23" t="s">
        <v>295</v>
      </c>
      <c r="AR207" s="84"/>
      <c r="AS207" s="84"/>
    </row>
    <row r="208" spans="1:45" ht="29.25" x14ac:dyDescent="0.25">
      <c r="A208" s="13" t="s">
        <v>50</v>
      </c>
      <c r="AR208" s="84"/>
      <c r="AS208" s="84"/>
    </row>
    <row r="209" spans="1:45" ht="21.75" customHeight="1" x14ac:dyDescent="0.25">
      <c r="A209" s="14" t="s">
        <v>222</v>
      </c>
      <c r="D209" s="63">
        <v>3</v>
      </c>
      <c r="E209" s="61">
        <v>3</v>
      </c>
      <c r="F209" s="60">
        <v>0</v>
      </c>
      <c r="G209" s="67">
        <v>3</v>
      </c>
      <c r="M209" s="63">
        <v>2</v>
      </c>
      <c r="V209" s="61">
        <v>3</v>
      </c>
      <c r="AR209" s="87">
        <v>14</v>
      </c>
      <c r="AS209" s="88">
        <f>AR209/SUM($AR$209:$AR$213)*100</f>
        <v>5.0541516245487363</v>
      </c>
    </row>
    <row r="210" spans="1:45" x14ac:dyDescent="0.25">
      <c r="A210" s="14" t="s">
        <v>221</v>
      </c>
      <c r="D210" s="63">
        <v>5</v>
      </c>
      <c r="E210" s="61">
        <v>121</v>
      </c>
      <c r="F210" s="60">
        <v>1</v>
      </c>
      <c r="G210" s="67">
        <v>4</v>
      </c>
      <c r="M210" s="63">
        <v>18</v>
      </c>
      <c r="V210" s="61">
        <v>4</v>
      </c>
      <c r="AR210" s="87">
        <v>64</v>
      </c>
      <c r="AS210" s="88">
        <f t="shared" ref="AS210:AS213" si="14">AR210/SUM($AR$209:$AR$213)*100</f>
        <v>23.104693140794225</v>
      </c>
    </row>
    <row r="211" spans="1:45" x14ac:dyDescent="0.25">
      <c r="A211" s="14" t="s">
        <v>219</v>
      </c>
      <c r="D211" s="63">
        <v>8</v>
      </c>
      <c r="E211" s="61">
        <v>79</v>
      </c>
      <c r="F211" s="60">
        <v>7</v>
      </c>
      <c r="G211" s="67">
        <v>3</v>
      </c>
      <c r="M211" s="63">
        <v>18</v>
      </c>
      <c r="V211" s="61">
        <v>11</v>
      </c>
      <c r="AR211" s="87">
        <v>75</v>
      </c>
      <c r="AS211" s="88">
        <f t="shared" si="14"/>
        <v>27.075812274368232</v>
      </c>
    </row>
    <row r="212" spans="1:45" x14ac:dyDescent="0.25">
      <c r="A212" s="14" t="s">
        <v>220</v>
      </c>
      <c r="D212" s="63">
        <v>4</v>
      </c>
      <c r="E212" s="61">
        <v>96</v>
      </c>
      <c r="F212" s="60">
        <v>4</v>
      </c>
      <c r="G212" s="67">
        <v>2</v>
      </c>
      <c r="M212" s="63">
        <v>12</v>
      </c>
      <c r="V212" s="61">
        <v>3</v>
      </c>
      <c r="AR212" s="87">
        <v>48</v>
      </c>
      <c r="AS212" s="88">
        <f t="shared" si="14"/>
        <v>17.328519855595665</v>
      </c>
    </row>
    <row r="213" spans="1:45" x14ac:dyDescent="0.25">
      <c r="A213" s="15" t="s">
        <v>3</v>
      </c>
      <c r="D213" s="63">
        <v>3</v>
      </c>
      <c r="E213" s="61">
        <v>31</v>
      </c>
      <c r="F213" s="60">
        <v>6</v>
      </c>
      <c r="G213" s="67">
        <v>2</v>
      </c>
      <c r="M213" s="63">
        <v>4</v>
      </c>
      <c r="V213" s="61">
        <v>10</v>
      </c>
      <c r="AR213" s="87">
        <v>76</v>
      </c>
      <c r="AS213" s="88">
        <f t="shared" si="14"/>
        <v>27.436823104693143</v>
      </c>
    </row>
    <row r="214" spans="1:45" ht="42.75" x14ac:dyDescent="0.25">
      <c r="A214" s="16" t="s">
        <v>52</v>
      </c>
      <c r="D214" s="63">
        <v>3</v>
      </c>
      <c r="AR214" s="84"/>
      <c r="AS214" s="84"/>
    </row>
    <row r="215" spans="1:45" ht="45" x14ac:dyDescent="0.25">
      <c r="A215" s="14" t="s">
        <v>51</v>
      </c>
      <c r="D215" s="63">
        <v>3</v>
      </c>
      <c r="E215" s="61">
        <v>2</v>
      </c>
      <c r="F215" s="60">
        <v>0</v>
      </c>
      <c r="G215" s="67">
        <v>2</v>
      </c>
      <c r="M215" s="63">
        <v>2</v>
      </c>
      <c r="V215" s="61">
        <v>1</v>
      </c>
      <c r="AR215" s="87">
        <v>2</v>
      </c>
      <c r="AS215" s="88">
        <f>AR215/SUM($AR$215:$AR$219)*100</f>
        <v>0.72202166064981954</v>
      </c>
    </row>
    <row r="216" spans="1:45" ht="60" x14ac:dyDescent="0.25">
      <c r="A216" s="14" t="s">
        <v>257</v>
      </c>
      <c r="D216" s="63">
        <v>4</v>
      </c>
      <c r="E216" s="61">
        <v>127</v>
      </c>
      <c r="F216" s="60">
        <v>3</v>
      </c>
      <c r="G216" s="67">
        <v>2</v>
      </c>
      <c r="M216" s="63">
        <v>28</v>
      </c>
      <c r="V216" s="61">
        <v>0</v>
      </c>
      <c r="AR216" s="87">
        <v>42</v>
      </c>
      <c r="AS216" s="88">
        <f t="shared" ref="AS216:AS219" si="15">AR216/SUM($AR$215:$AR$219)*100</f>
        <v>15.162454873646208</v>
      </c>
    </row>
    <row r="217" spans="1:45" ht="45" x14ac:dyDescent="0.25">
      <c r="A217" s="14" t="s">
        <v>258</v>
      </c>
      <c r="D217" s="63">
        <v>7</v>
      </c>
      <c r="E217" s="61">
        <v>80</v>
      </c>
      <c r="F217" s="60">
        <v>4</v>
      </c>
      <c r="G217" s="67">
        <v>5</v>
      </c>
      <c r="M217" s="63">
        <v>12</v>
      </c>
      <c r="V217" s="61">
        <v>6</v>
      </c>
      <c r="AR217" s="87">
        <v>98</v>
      </c>
      <c r="AS217" s="88">
        <f t="shared" si="15"/>
        <v>35.379061371841154</v>
      </c>
    </row>
    <row r="218" spans="1:45" ht="60" x14ac:dyDescent="0.25">
      <c r="A218" s="14" t="s">
        <v>259</v>
      </c>
      <c r="D218" s="63">
        <v>5</v>
      </c>
      <c r="E218" s="61">
        <v>93</v>
      </c>
      <c r="F218" s="60">
        <v>5</v>
      </c>
      <c r="G218" s="67">
        <v>3</v>
      </c>
      <c r="M218" s="63">
        <v>4</v>
      </c>
      <c r="V218" s="61">
        <v>14</v>
      </c>
      <c r="AR218" s="87">
        <v>44</v>
      </c>
      <c r="AS218" s="88">
        <f t="shared" si="15"/>
        <v>15.884476534296029</v>
      </c>
    </row>
    <row r="219" spans="1:45" x14ac:dyDescent="0.25">
      <c r="A219" s="15" t="s">
        <v>3</v>
      </c>
      <c r="D219" s="63">
        <v>4</v>
      </c>
      <c r="E219" s="61">
        <v>28</v>
      </c>
      <c r="F219" s="60">
        <v>6</v>
      </c>
      <c r="G219" s="67">
        <v>2</v>
      </c>
      <c r="M219" s="63">
        <v>8</v>
      </c>
      <c r="V219" s="61">
        <v>9</v>
      </c>
      <c r="AR219" s="87">
        <v>91</v>
      </c>
      <c r="AS219" s="88">
        <f t="shared" si="15"/>
        <v>32.851985559566785</v>
      </c>
    </row>
    <row r="220" spans="1:45" ht="92.25" customHeight="1" x14ac:dyDescent="0.25">
      <c r="A220" s="97" t="s">
        <v>160</v>
      </c>
      <c r="AR220" s="84"/>
      <c r="AS220" s="84"/>
    </row>
    <row r="221" spans="1:45" ht="33" customHeight="1" x14ac:dyDescent="0.25">
      <c r="A221" s="15" t="s">
        <v>272</v>
      </c>
      <c r="V221" s="61">
        <v>3</v>
      </c>
      <c r="AR221" s="87">
        <v>1</v>
      </c>
      <c r="AS221" s="84"/>
    </row>
    <row r="222" spans="1:45" ht="16.5" customHeight="1" x14ac:dyDescent="0.25">
      <c r="A222" s="15" t="s">
        <v>269</v>
      </c>
      <c r="D222" s="63">
        <v>3</v>
      </c>
      <c r="AR222" s="87">
        <v>1</v>
      </c>
      <c r="AS222" s="84"/>
    </row>
    <row r="223" spans="1:45" ht="16.5" customHeight="1" x14ac:dyDescent="0.25">
      <c r="A223" s="15" t="s">
        <v>270</v>
      </c>
      <c r="D223" s="63">
        <v>5</v>
      </c>
      <c r="G223" s="67">
        <v>4</v>
      </c>
      <c r="AR223" s="87">
        <v>1</v>
      </c>
      <c r="AS223" s="84"/>
    </row>
    <row r="224" spans="1:45" ht="16.5" customHeight="1" x14ac:dyDescent="0.25">
      <c r="A224" s="15" t="s">
        <v>271</v>
      </c>
      <c r="D224" s="63">
        <v>2</v>
      </c>
      <c r="AR224" s="87">
        <v>1</v>
      </c>
      <c r="AS224" s="84"/>
    </row>
    <row r="225" spans="1:45" ht="38.25" customHeight="1" x14ac:dyDescent="0.25">
      <c r="A225" s="96" t="s">
        <v>296</v>
      </c>
      <c r="AR225" s="84"/>
      <c r="AS225" s="84"/>
    </row>
    <row r="226" spans="1:45" ht="73.5" x14ac:dyDescent="0.25">
      <c r="A226" s="18" t="s">
        <v>297</v>
      </c>
      <c r="AR226" s="84"/>
      <c r="AS226" s="84"/>
    </row>
    <row r="227" spans="1:45" x14ac:dyDescent="0.25">
      <c r="A227" s="8" t="s">
        <v>53</v>
      </c>
      <c r="D227" s="63">
        <v>3</v>
      </c>
      <c r="E227" s="61">
        <v>22</v>
      </c>
      <c r="F227" s="60">
        <v>3</v>
      </c>
      <c r="G227" s="67">
        <v>1</v>
      </c>
      <c r="M227" s="63">
        <v>16</v>
      </c>
      <c r="V227" s="61">
        <v>1</v>
      </c>
      <c r="AR227" s="87">
        <v>13</v>
      </c>
      <c r="AS227" s="88">
        <f>AR227/277*100</f>
        <v>4.6931407942238268</v>
      </c>
    </row>
    <row r="228" spans="1:45" ht="30" x14ac:dyDescent="0.25">
      <c r="A228" s="8" t="s">
        <v>54</v>
      </c>
      <c r="D228" s="63">
        <v>4</v>
      </c>
      <c r="E228" s="61">
        <v>147</v>
      </c>
      <c r="F228" s="60">
        <v>3</v>
      </c>
      <c r="G228" s="67">
        <v>9</v>
      </c>
      <c r="M228" s="63">
        <v>10</v>
      </c>
      <c r="V228" s="61">
        <v>19</v>
      </c>
      <c r="AR228" s="87">
        <v>30</v>
      </c>
      <c r="AS228" s="88">
        <f t="shared" ref="AS228:AS239" si="16">AR228/277*100</f>
        <v>10.830324909747292</v>
      </c>
    </row>
    <row r="229" spans="1:45" ht="45" x14ac:dyDescent="0.25">
      <c r="A229" s="8" t="s">
        <v>55</v>
      </c>
      <c r="D229" s="63">
        <v>2</v>
      </c>
      <c r="E229" s="61">
        <v>14</v>
      </c>
      <c r="F229" s="60">
        <v>5</v>
      </c>
      <c r="G229" s="67">
        <v>1</v>
      </c>
      <c r="M229" s="63">
        <v>4</v>
      </c>
      <c r="V229" s="61">
        <v>2</v>
      </c>
      <c r="AR229" s="87">
        <v>12</v>
      </c>
      <c r="AS229" s="88">
        <f t="shared" si="16"/>
        <v>4.3321299638989164</v>
      </c>
    </row>
    <row r="230" spans="1:45" ht="30" x14ac:dyDescent="0.25">
      <c r="A230" s="8" t="s">
        <v>56</v>
      </c>
      <c r="D230" s="63">
        <v>3</v>
      </c>
      <c r="E230" s="61">
        <v>44</v>
      </c>
      <c r="F230" s="60">
        <v>4</v>
      </c>
      <c r="G230" s="67">
        <v>2</v>
      </c>
      <c r="M230" s="63">
        <v>4</v>
      </c>
      <c r="V230" s="61">
        <v>7</v>
      </c>
      <c r="AR230" s="87">
        <v>31</v>
      </c>
      <c r="AS230" s="88">
        <f t="shared" si="16"/>
        <v>11.191335740072201</v>
      </c>
    </row>
    <row r="231" spans="1:45" x14ac:dyDescent="0.25">
      <c r="A231" s="8" t="s">
        <v>57</v>
      </c>
      <c r="D231" s="63">
        <v>10</v>
      </c>
      <c r="E231" s="61">
        <v>240</v>
      </c>
      <c r="F231" s="60">
        <v>11</v>
      </c>
      <c r="G231" s="67">
        <v>11</v>
      </c>
      <c r="M231" s="63">
        <v>16</v>
      </c>
      <c r="V231" s="61">
        <v>20</v>
      </c>
      <c r="AR231" s="87">
        <v>99</v>
      </c>
      <c r="AS231" s="88">
        <f t="shared" si="16"/>
        <v>35.740072202166068</v>
      </c>
    </row>
    <row r="232" spans="1:45" ht="30" x14ac:dyDescent="0.25">
      <c r="A232" s="8" t="s">
        <v>58</v>
      </c>
      <c r="D232" s="63">
        <v>0</v>
      </c>
      <c r="E232" s="61">
        <v>7</v>
      </c>
      <c r="F232" s="60">
        <v>2</v>
      </c>
      <c r="G232" s="67">
        <v>3</v>
      </c>
      <c r="M232" s="63">
        <v>6</v>
      </c>
      <c r="V232" s="61">
        <v>2</v>
      </c>
      <c r="AR232" s="87">
        <v>8</v>
      </c>
      <c r="AS232" s="88">
        <f t="shared" si="16"/>
        <v>2.8880866425992782</v>
      </c>
    </row>
    <row r="233" spans="1:45" ht="30" x14ac:dyDescent="0.25">
      <c r="A233" s="8" t="s">
        <v>59</v>
      </c>
      <c r="D233" s="63">
        <v>0</v>
      </c>
      <c r="E233" s="61">
        <v>10</v>
      </c>
      <c r="F233" s="60">
        <v>2</v>
      </c>
      <c r="G233" s="67">
        <v>2</v>
      </c>
      <c r="M233" s="63">
        <v>0</v>
      </c>
      <c r="AR233" s="87">
        <v>11</v>
      </c>
      <c r="AS233" s="88">
        <f t="shared" si="16"/>
        <v>3.9711191335740073</v>
      </c>
    </row>
    <row r="234" spans="1:45" ht="45" x14ac:dyDescent="0.25">
      <c r="A234" s="8" t="s">
        <v>60</v>
      </c>
      <c r="D234" s="63">
        <v>0</v>
      </c>
      <c r="E234" s="61">
        <v>3</v>
      </c>
      <c r="F234" s="60">
        <v>0</v>
      </c>
      <c r="G234" s="67">
        <v>4</v>
      </c>
      <c r="M234" s="63">
        <v>0</v>
      </c>
      <c r="AR234" s="87">
        <v>25</v>
      </c>
      <c r="AS234" s="88">
        <f t="shared" si="16"/>
        <v>9.025270758122744</v>
      </c>
    </row>
    <row r="235" spans="1:45" ht="60" x14ac:dyDescent="0.25">
      <c r="A235" s="8" t="s">
        <v>61</v>
      </c>
      <c r="D235" s="63">
        <v>0</v>
      </c>
      <c r="F235" s="60">
        <v>2</v>
      </c>
      <c r="G235" s="67">
        <v>2</v>
      </c>
      <c r="M235" s="63">
        <v>0</v>
      </c>
      <c r="AR235" s="87">
        <v>8</v>
      </c>
      <c r="AS235" s="88">
        <f t="shared" si="16"/>
        <v>2.8880866425992782</v>
      </c>
    </row>
    <row r="236" spans="1:45" ht="45" x14ac:dyDescent="0.25">
      <c r="A236" s="8" t="s">
        <v>62</v>
      </c>
      <c r="D236" s="63">
        <v>0</v>
      </c>
      <c r="E236" s="61">
        <v>1</v>
      </c>
      <c r="F236" s="60">
        <v>0</v>
      </c>
      <c r="G236" s="67">
        <v>0</v>
      </c>
      <c r="M236" s="63">
        <v>0</v>
      </c>
      <c r="V236" s="61">
        <v>1</v>
      </c>
      <c r="AR236" s="87">
        <v>4</v>
      </c>
      <c r="AS236" s="88">
        <f t="shared" si="16"/>
        <v>1.4440433212996391</v>
      </c>
    </row>
    <row r="237" spans="1:45" ht="30" x14ac:dyDescent="0.25">
      <c r="A237" s="8" t="s">
        <v>63</v>
      </c>
      <c r="D237" s="63">
        <v>0</v>
      </c>
      <c r="E237" s="61">
        <v>1</v>
      </c>
      <c r="F237" s="60">
        <v>0</v>
      </c>
      <c r="G237" s="67">
        <v>0</v>
      </c>
      <c r="M237" s="63">
        <v>0</v>
      </c>
      <c r="AR237" s="87">
        <v>3</v>
      </c>
      <c r="AS237" s="88">
        <f t="shared" si="16"/>
        <v>1.0830324909747291</v>
      </c>
    </row>
    <row r="238" spans="1:45" x14ac:dyDescent="0.25">
      <c r="A238" s="8" t="s">
        <v>64</v>
      </c>
      <c r="D238" s="63">
        <v>1</v>
      </c>
      <c r="E238" s="61">
        <v>17</v>
      </c>
      <c r="F238" s="60">
        <v>4</v>
      </c>
      <c r="G238" s="67">
        <v>2</v>
      </c>
      <c r="M238" s="63">
        <v>24</v>
      </c>
      <c r="V238" s="61">
        <v>3</v>
      </c>
      <c r="AR238" s="87">
        <v>104</v>
      </c>
      <c r="AS238" s="88">
        <f t="shared" si="16"/>
        <v>37.545126353790614</v>
      </c>
    </row>
    <row r="239" spans="1:45" x14ac:dyDescent="0.25">
      <c r="A239" s="8" t="s">
        <v>18</v>
      </c>
      <c r="D239" s="63">
        <v>0</v>
      </c>
      <c r="F239" s="60">
        <v>0</v>
      </c>
      <c r="G239" s="67">
        <v>0</v>
      </c>
      <c r="M239" s="63">
        <v>4</v>
      </c>
      <c r="AR239" s="87">
        <v>1</v>
      </c>
      <c r="AS239" s="88">
        <f t="shared" si="16"/>
        <v>0.36101083032490977</v>
      </c>
    </row>
    <row r="240" spans="1:45" ht="60.75" customHeight="1" x14ac:dyDescent="0.25">
      <c r="A240" s="98" t="s">
        <v>298</v>
      </c>
      <c r="AR240" s="84"/>
      <c r="AS240" s="84"/>
    </row>
    <row r="241" spans="1:45" ht="15.75" x14ac:dyDescent="0.25">
      <c r="A241" s="50" t="s">
        <v>162</v>
      </c>
      <c r="D241" s="63">
        <v>6</v>
      </c>
      <c r="E241" s="61">
        <v>57</v>
      </c>
      <c r="F241" s="60">
        <v>2</v>
      </c>
      <c r="G241" s="67">
        <v>4</v>
      </c>
      <c r="M241" s="63">
        <v>8</v>
      </c>
      <c r="V241" s="61">
        <v>6</v>
      </c>
      <c r="AR241" s="87">
        <v>17</v>
      </c>
      <c r="AS241" s="88">
        <f t="shared" ref="AS241:AS245" si="17">AR241/$AR$5*100</f>
        <v>6.1371841155234659</v>
      </c>
    </row>
    <row r="242" spans="1:45" ht="15.75" x14ac:dyDescent="0.25">
      <c r="A242" s="50" t="s">
        <v>163</v>
      </c>
      <c r="D242" s="63">
        <v>5</v>
      </c>
      <c r="E242" s="61">
        <v>183</v>
      </c>
      <c r="F242" s="60">
        <v>6</v>
      </c>
      <c r="G242" s="67">
        <v>6</v>
      </c>
      <c r="M242" s="63">
        <v>28</v>
      </c>
      <c r="V242" s="61">
        <v>8</v>
      </c>
      <c r="AR242" s="87">
        <v>171</v>
      </c>
      <c r="AS242" s="88">
        <f t="shared" si="17"/>
        <v>61.73285198555957</v>
      </c>
    </row>
    <row r="243" spans="1:45" ht="15.75" x14ac:dyDescent="0.25">
      <c r="A243" s="50" t="s">
        <v>164</v>
      </c>
      <c r="D243" s="63">
        <v>4</v>
      </c>
      <c r="E243" s="61">
        <v>54</v>
      </c>
      <c r="F243" s="60">
        <v>3</v>
      </c>
      <c r="G243" s="67">
        <v>1</v>
      </c>
      <c r="M243" s="63">
        <v>10</v>
      </c>
      <c r="V243" s="61">
        <v>2</v>
      </c>
      <c r="AR243" s="87">
        <v>37</v>
      </c>
      <c r="AS243" s="88">
        <f t="shared" si="17"/>
        <v>13.357400722021662</v>
      </c>
    </row>
    <row r="244" spans="1:45" ht="15.75" x14ac:dyDescent="0.25">
      <c r="A244" s="50" t="s">
        <v>165</v>
      </c>
      <c r="D244" s="63">
        <v>3</v>
      </c>
      <c r="E244" s="61">
        <v>24</v>
      </c>
      <c r="F244" s="60">
        <v>3</v>
      </c>
      <c r="G244" s="67">
        <v>2</v>
      </c>
      <c r="M244" s="63">
        <v>2</v>
      </c>
      <c r="V244" s="61">
        <v>1</v>
      </c>
      <c r="AR244" s="87">
        <v>22</v>
      </c>
      <c r="AS244" s="88">
        <f t="shared" si="17"/>
        <v>7.9422382671480145</v>
      </c>
    </row>
    <row r="245" spans="1:45" ht="15.75" x14ac:dyDescent="0.25">
      <c r="A245" s="50" t="s">
        <v>3</v>
      </c>
      <c r="D245" s="63">
        <v>5</v>
      </c>
      <c r="E245" s="61">
        <v>12</v>
      </c>
      <c r="F245" s="60">
        <v>4</v>
      </c>
      <c r="G245" s="67">
        <v>1</v>
      </c>
      <c r="M245" s="63">
        <v>6</v>
      </c>
      <c r="V245" s="61">
        <v>14</v>
      </c>
      <c r="AR245" s="87">
        <v>30</v>
      </c>
      <c r="AS245" s="88">
        <f t="shared" si="17"/>
        <v>10.830324909747292</v>
      </c>
    </row>
    <row r="246" spans="1:45" x14ac:dyDescent="0.25">
      <c r="A246" s="8"/>
      <c r="AR246" s="84"/>
      <c r="AS246" s="84"/>
    </row>
    <row r="247" spans="1:45" ht="87" customHeight="1" x14ac:dyDescent="0.25">
      <c r="A247" s="16" t="s">
        <v>299</v>
      </c>
      <c r="AR247" s="84"/>
      <c r="AS247" s="84"/>
    </row>
    <row r="248" spans="1:45" x14ac:dyDescent="0.25">
      <c r="A248" s="8" t="s">
        <v>65</v>
      </c>
      <c r="D248" s="63">
        <v>1</v>
      </c>
      <c r="E248" s="61">
        <v>16</v>
      </c>
      <c r="F248" s="60">
        <v>2</v>
      </c>
      <c r="G248" s="67">
        <v>2</v>
      </c>
      <c r="M248" s="63">
        <v>2</v>
      </c>
      <c r="V248" s="61">
        <v>1</v>
      </c>
      <c r="AR248" s="87">
        <v>9</v>
      </c>
      <c r="AS248" s="88">
        <f t="shared" ref="AS248:AS252" si="18">AR248/$AR$5*100</f>
        <v>3.2490974729241873</v>
      </c>
    </row>
    <row r="249" spans="1:45" ht="30" x14ac:dyDescent="0.25">
      <c r="A249" s="8" t="s">
        <v>66</v>
      </c>
      <c r="D249" s="63">
        <v>8</v>
      </c>
      <c r="E249" s="61">
        <v>85</v>
      </c>
      <c r="F249" s="60">
        <v>6</v>
      </c>
      <c r="G249" s="67">
        <v>2</v>
      </c>
      <c r="M249" s="63">
        <v>2</v>
      </c>
      <c r="V249" s="61">
        <v>2</v>
      </c>
      <c r="AR249" s="87">
        <v>30</v>
      </c>
      <c r="AS249" s="88">
        <f t="shared" si="18"/>
        <v>10.830324909747292</v>
      </c>
    </row>
    <row r="250" spans="1:45" ht="30" x14ac:dyDescent="0.25">
      <c r="A250" s="8" t="s">
        <v>67</v>
      </c>
      <c r="D250" s="63">
        <v>5</v>
      </c>
      <c r="E250" s="61">
        <v>77</v>
      </c>
      <c r="F250" s="60">
        <v>5</v>
      </c>
      <c r="G250" s="67">
        <v>4</v>
      </c>
      <c r="M250" s="63">
        <v>18</v>
      </c>
      <c r="V250" s="61">
        <v>9</v>
      </c>
      <c r="AR250" s="87">
        <v>63</v>
      </c>
      <c r="AS250" s="88">
        <f t="shared" si="18"/>
        <v>22.743682310469314</v>
      </c>
    </row>
    <row r="251" spans="1:45" x14ac:dyDescent="0.25">
      <c r="A251" s="8" t="s">
        <v>68</v>
      </c>
      <c r="D251" s="63">
        <v>4</v>
      </c>
      <c r="E251" s="61">
        <v>120</v>
      </c>
      <c r="F251" s="60">
        <v>1</v>
      </c>
      <c r="G251" s="67">
        <v>2</v>
      </c>
      <c r="M251" s="63">
        <v>24</v>
      </c>
      <c r="V251" s="61">
        <v>8</v>
      </c>
      <c r="AR251" s="87">
        <v>76</v>
      </c>
      <c r="AS251" s="88">
        <f t="shared" si="18"/>
        <v>27.436823104693143</v>
      </c>
    </row>
    <row r="252" spans="1:45" x14ac:dyDescent="0.25">
      <c r="A252" s="8" t="s">
        <v>3</v>
      </c>
      <c r="D252" s="63">
        <v>5</v>
      </c>
      <c r="E252" s="61">
        <v>32</v>
      </c>
      <c r="F252" s="60">
        <v>4</v>
      </c>
      <c r="G252" s="67">
        <v>4</v>
      </c>
      <c r="M252" s="63">
        <v>8</v>
      </c>
      <c r="V252" s="61">
        <v>11</v>
      </c>
      <c r="AR252" s="87">
        <v>99</v>
      </c>
      <c r="AS252" s="88">
        <f t="shared" si="18"/>
        <v>35.740072202166068</v>
      </c>
    </row>
    <row r="253" spans="1:45" ht="72" x14ac:dyDescent="0.25">
      <c r="A253" s="13" t="s">
        <v>300</v>
      </c>
      <c r="AR253" s="84"/>
      <c r="AS253" s="84"/>
    </row>
    <row r="254" spans="1:45" ht="16.5" customHeight="1" x14ac:dyDescent="0.25">
      <c r="A254" s="8" t="s">
        <v>69</v>
      </c>
      <c r="D254" s="63">
        <v>0</v>
      </c>
      <c r="E254" s="61">
        <v>21</v>
      </c>
      <c r="F254" s="60">
        <v>0</v>
      </c>
      <c r="G254" s="67">
        <v>0</v>
      </c>
      <c r="M254" s="63">
        <v>0</v>
      </c>
      <c r="V254" s="61">
        <v>1</v>
      </c>
      <c r="AR254" s="87">
        <v>45</v>
      </c>
      <c r="AS254" s="88">
        <f>AR254/SUM($AR$254:$AR$260)*100</f>
        <v>14.65798045602606</v>
      </c>
    </row>
    <row r="255" spans="1:45" ht="30" x14ac:dyDescent="0.25">
      <c r="A255" s="8" t="s">
        <v>70</v>
      </c>
      <c r="D255" s="63">
        <v>5</v>
      </c>
      <c r="E255" s="61">
        <v>78</v>
      </c>
      <c r="F255" s="60">
        <v>4</v>
      </c>
      <c r="G255" s="67">
        <v>1</v>
      </c>
      <c r="M255" s="63">
        <v>6</v>
      </c>
      <c r="V255" s="61">
        <v>6</v>
      </c>
      <c r="AR255" s="87">
        <v>43</v>
      </c>
      <c r="AS255" s="88">
        <f t="shared" ref="AS255:AS260" si="19">AR255/SUM($AR$254:$AR$260)*100</f>
        <v>14.006514657980457</v>
      </c>
    </row>
    <row r="256" spans="1:45" ht="30" x14ac:dyDescent="0.25">
      <c r="A256" s="8" t="s">
        <v>71</v>
      </c>
      <c r="D256" s="63">
        <v>5</v>
      </c>
      <c r="E256" s="61">
        <v>40</v>
      </c>
      <c r="F256" s="60">
        <v>4</v>
      </c>
      <c r="G256" s="67">
        <v>5</v>
      </c>
      <c r="M256" s="63">
        <v>42</v>
      </c>
      <c r="V256" s="61">
        <v>3</v>
      </c>
      <c r="AR256" s="87">
        <v>36</v>
      </c>
      <c r="AS256" s="88">
        <f t="shared" si="19"/>
        <v>11.726384364820847</v>
      </c>
    </row>
    <row r="257" spans="1:48" ht="30" x14ac:dyDescent="0.25">
      <c r="A257" s="8" t="s">
        <v>72</v>
      </c>
      <c r="D257" s="63">
        <v>2</v>
      </c>
      <c r="E257" s="61">
        <v>39</v>
      </c>
      <c r="F257" s="60">
        <v>5</v>
      </c>
      <c r="G257" s="67">
        <v>2</v>
      </c>
      <c r="M257" s="63">
        <v>0</v>
      </c>
      <c r="V257" s="61">
        <v>3</v>
      </c>
      <c r="AR257" s="87">
        <v>23</v>
      </c>
      <c r="AS257" s="88">
        <f t="shared" si="19"/>
        <v>7.4918566775244306</v>
      </c>
    </row>
    <row r="258" spans="1:48" ht="30" x14ac:dyDescent="0.25">
      <c r="A258" s="8" t="s">
        <v>73</v>
      </c>
      <c r="D258" s="63">
        <v>3</v>
      </c>
      <c r="E258" s="61">
        <v>28</v>
      </c>
      <c r="F258" s="60">
        <v>0</v>
      </c>
      <c r="G258" s="67">
        <v>0</v>
      </c>
      <c r="M258" s="63">
        <v>0</v>
      </c>
      <c r="V258" s="61">
        <v>1</v>
      </c>
      <c r="AR258" s="87">
        <v>9</v>
      </c>
      <c r="AS258" s="88">
        <f t="shared" si="19"/>
        <v>2.9315960912052117</v>
      </c>
    </row>
    <row r="259" spans="1:48" x14ac:dyDescent="0.25">
      <c r="A259" s="8" t="s">
        <v>74</v>
      </c>
      <c r="D259" s="63">
        <v>3</v>
      </c>
      <c r="E259" s="61">
        <v>88</v>
      </c>
      <c r="F259" s="60">
        <v>1</v>
      </c>
      <c r="G259" s="67">
        <v>0</v>
      </c>
      <c r="M259" s="63">
        <v>2</v>
      </c>
      <c r="V259" s="61">
        <v>7</v>
      </c>
      <c r="AR259" s="87">
        <v>45</v>
      </c>
      <c r="AS259" s="88">
        <f t="shared" si="19"/>
        <v>14.65798045602606</v>
      </c>
    </row>
    <row r="260" spans="1:48" x14ac:dyDescent="0.25">
      <c r="A260" s="8" t="s">
        <v>3</v>
      </c>
      <c r="D260" s="63">
        <v>5</v>
      </c>
      <c r="F260" s="60">
        <v>4</v>
      </c>
      <c r="G260" s="67">
        <v>6</v>
      </c>
      <c r="M260" s="63">
        <v>4</v>
      </c>
      <c r="V260" s="61">
        <v>10</v>
      </c>
      <c r="AR260" s="87">
        <v>106</v>
      </c>
      <c r="AS260" s="88">
        <f t="shared" si="19"/>
        <v>34.527687296416936</v>
      </c>
    </row>
    <row r="261" spans="1:48" ht="57" x14ac:dyDescent="0.25">
      <c r="A261" s="95" t="s">
        <v>301</v>
      </c>
      <c r="AR261" s="84"/>
      <c r="AS261" s="84"/>
    </row>
    <row r="262" spans="1:48" ht="73.5" customHeight="1" x14ac:dyDescent="0.25">
      <c r="A262" s="19" t="s">
        <v>302</v>
      </c>
      <c r="AR262" s="84"/>
      <c r="AS262" s="84"/>
    </row>
    <row r="263" spans="1:48" ht="15.75" customHeight="1" x14ac:dyDescent="0.25">
      <c r="A263" s="19" t="s">
        <v>223</v>
      </c>
      <c r="AR263" s="84"/>
      <c r="AS263" s="84"/>
    </row>
    <row r="264" spans="1:48" ht="24" customHeight="1" x14ac:dyDescent="0.25">
      <c r="A264" s="99" t="s">
        <v>303</v>
      </c>
      <c r="AR264" s="84"/>
      <c r="AS264" s="84"/>
    </row>
    <row r="265" spans="1:48" x14ac:dyDescent="0.25">
      <c r="A265" s="21" t="s">
        <v>77</v>
      </c>
      <c r="D265" s="63">
        <v>11</v>
      </c>
      <c r="E265" s="61">
        <v>28</v>
      </c>
      <c r="F265" s="60">
        <v>3</v>
      </c>
      <c r="G265" s="67">
        <v>5</v>
      </c>
      <c r="M265" s="63">
        <v>8</v>
      </c>
      <c r="V265" s="61">
        <v>2</v>
      </c>
      <c r="AR265" s="87">
        <v>38</v>
      </c>
      <c r="AS265" s="88">
        <f>ROUND(AR265/SUM($AR$265:$AR$269)*100,1)</f>
        <v>13.7</v>
      </c>
    </row>
    <row r="266" spans="1:48" x14ac:dyDescent="0.25">
      <c r="A266" s="8" t="s">
        <v>78</v>
      </c>
      <c r="D266" s="63">
        <v>5</v>
      </c>
      <c r="E266" s="61">
        <v>188</v>
      </c>
      <c r="F266" s="60">
        <v>3</v>
      </c>
      <c r="G266" s="67">
        <v>1</v>
      </c>
      <c r="M266" s="63">
        <v>32</v>
      </c>
      <c r="V266" s="61">
        <v>3</v>
      </c>
      <c r="AR266" s="87">
        <v>160</v>
      </c>
      <c r="AS266" s="88">
        <f t="shared" ref="AS266:AS269" si="20">ROUND(AR266/SUM($AR$265:$AR$269)*100,1)</f>
        <v>57.8</v>
      </c>
      <c r="AV266" s="73">
        <f>SUM(AS265:AS266)</f>
        <v>71.5</v>
      </c>
    </row>
    <row r="267" spans="1:48" x14ac:dyDescent="0.25">
      <c r="A267" s="8" t="s">
        <v>79</v>
      </c>
      <c r="D267" s="63">
        <v>4</v>
      </c>
      <c r="E267" s="61">
        <v>61</v>
      </c>
      <c r="F267" s="60">
        <v>8</v>
      </c>
      <c r="G267" s="67">
        <v>4</v>
      </c>
      <c r="M267" s="63">
        <v>10</v>
      </c>
      <c r="V267" s="61">
        <v>1</v>
      </c>
      <c r="AR267" s="87">
        <v>23</v>
      </c>
      <c r="AS267" s="88">
        <f t="shared" si="20"/>
        <v>8.3000000000000007</v>
      </c>
    </row>
    <row r="268" spans="1:48" x14ac:dyDescent="0.25">
      <c r="A268" s="8" t="s">
        <v>80</v>
      </c>
      <c r="D268" s="63">
        <v>1</v>
      </c>
      <c r="E268" s="61">
        <v>0</v>
      </c>
      <c r="F268" s="60">
        <v>1</v>
      </c>
      <c r="G268" s="67">
        <v>1</v>
      </c>
      <c r="M268" s="63">
        <v>0</v>
      </c>
      <c r="V268" s="61">
        <v>1</v>
      </c>
      <c r="AR268" s="87">
        <v>4</v>
      </c>
      <c r="AS268" s="88">
        <f t="shared" si="20"/>
        <v>1.4</v>
      </c>
      <c r="AV268" s="73">
        <f>SUM(AS267:AS268)</f>
        <v>9.7000000000000011</v>
      </c>
    </row>
    <row r="269" spans="1:48" x14ac:dyDescent="0.25">
      <c r="A269" s="8" t="s">
        <v>3</v>
      </c>
      <c r="D269" s="63">
        <v>2</v>
      </c>
      <c r="E269" s="61">
        <v>52</v>
      </c>
      <c r="F269" s="60">
        <v>3</v>
      </c>
      <c r="G269" s="67">
        <v>3</v>
      </c>
      <c r="M269" s="63">
        <v>4</v>
      </c>
      <c r="V269" s="61">
        <v>21</v>
      </c>
      <c r="AR269" s="87">
        <v>52</v>
      </c>
      <c r="AS269" s="88">
        <f t="shared" si="20"/>
        <v>18.8</v>
      </c>
    </row>
    <row r="270" spans="1:48" ht="21" customHeight="1" x14ac:dyDescent="0.25">
      <c r="A270" s="22" t="s">
        <v>304</v>
      </c>
      <c r="AR270" s="84"/>
      <c r="AS270" s="84"/>
    </row>
    <row r="271" spans="1:48" x14ac:dyDescent="0.25">
      <c r="A271" s="21" t="s">
        <v>77</v>
      </c>
      <c r="D271" s="63">
        <v>8</v>
      </c>
      <c r="E271" s="61">
        <v>20</v>
      </c>
      <c r="F271" s="60">
        <v>2</v>
      </c>
      <c r="G271" s="67">
        <v>4</v>
      </c>
      <c r="M271" s="63">
        <v>10</v>
      </c>
      <c r="V271" s="61">
        <v>1</v>
      </c>
      <c r="AR271" s="87">
        <v>24</v>
      </c>
      <c r="AS271" s="88">
        <f>AR271/SUM($AR$271:$AR$275)*100</f>
        <v>8.6642599277978327</v>
      </c>
    </row>
    <row r="272" spans="1:48" x14ac:dyDescent="0.25">
      <c r="A272" s="8" t="s">
        <v>78</v>
      </c>
      <c r="D272" s="63">
        <v>7</v>
      </c>
      <c r="E272" s="61">
        <v>88</v>
      </c>
      <c r="F272" s="60">
        <v>1</v>
      </c>
      <c r="G272" s="67">
        <v>2</v>
      </c>
      <c r="M272" s="63">
        <v>34</v>
      </c>
      <c r="V272" s="61">
        <v>4</v>
      </c>
      <c r="AR272" s="87">
        <v>162</v>
      </c>
      <c r="AS272" s="88">
        <f t="shared" ref="AS272:AS275" si="21">AR272/SUM($AR$265:$AR$269)*100</f>
        <v>58.483754512635379</v>
      </c>
      <c r="AV272" s="73">
        <f>SUM(AS271:AS272)</f>
        <v>67.148014440433215</v>
      </c>
    </row>
    <row r="273" spans="1:48" x14ac:dyDescent="0.25">
      <c r="A273" s="8" t="s">
        <v>79</v>
      </c>
      <c r="D273" s="63">
        <v>2</v>
      </c>
      <c r="E273" s="61">
        <v>177</v>
      </c>
      <c r="F273" s="60">
        <v>9</v>
      </c>
      <c r="G273" s="67">
        <v>3</v>
      </c>
      <c r="M273" s="63">
        <v>6</v>
      </c>
      <c r="V273" s="61">
        <v>1</v>
      </c>
      <c r="AR273" s="87">
        <v>52</v>
      </c>
      <c r="AS273" s="88">
        <f t="shared" si="21"/>
        <v>18.772563176895307</v>
      </c>
    </row>
    <row r="274" spans="1:48" x14ac:dyDescent="0.25">
      <c r="A274" s="8" t="s">
        <v>80</v>
      </c>
      <c r="D274" s="63">
        <v>2</v>
      </c>
      <c r="E274" s="61">
        <v>5</v>
      </c>
      <c r="F274" s="60">
        <v>3</v>
      </c>
      <c r="G274" s="67">
        <v>1</v>
      </c>
      <c r="M274" s="63">
        <v>0</v>
      </c>
      <c r="V274" s="61">
        <v>1</v>
      </c>
      <c r="AR274" s="87">
        <v>2</v>
      </c>
      <c r="AS274" s="88">
        <f t="shared" si="21"/>
        <v>0.72202166064981954</v>
      </c>
      <c r="AV274" s="73">
        <f>SUM(AS273:AS274)</f>
        <v>19.494584837545126</v>
      </c>
    </row>
    <row r="275" spans="1:48" x14ac:dyDescent="0.25">
      <c r="A275" s="8" t="s">
        <v>3</v>
      </c>
      <c r="D275" s="63">
        <v>4</v>
      </c>
      <c r="E275" s="61">
        <v>100</v>
      </c>
      <c r="F275" s="60">
        <v>3</v>
      </c>
      <c r="G275" s="67">
        <v>4</v>
      </c>
      <c r="M275" s="63">
        <v>4</v>
      </c>
      <c r="V275" s="61">
        <v>21</v>
      </c>
      <c r="AR275" s="87">
        <v>37</v>
      </c>
      <c r="AS275" s="88">
        <f t="shared" si="21"/>
        <v>13.357400722021662</v>
      </c>
    </row>
    <row r="276" spans="1:48" x14ac:dyDescent="0.25">
      <c r="A276" s="1" t="s">
        <v>82</v>
      </c>
      <c r="AR276" s="84"/>
      <c r="AS276" s="84"/>
    </row>
    <row r="277" spans="1:48" x14ac:dyDescent="0.25">
      <c r="A277" s="21" t="s">
        <v>77</v>
      </c>
      <c r="D277" s="63">
        <v>9</v>
      </c>
      <c r="E277" s="61">
        <v>12</v>
      </c>
      <c r="F277" s="60">
        <v>1</v>
      </c>
      <c r="G277" s="67">
        <v>6</v>
      </c>
      <c r="M277" s="63">
        <v>2</v>
      </c>
      <c r="V277" s="61">
        <v>2</v>
      </c>
      <c r="AR277" s="87">
        <v>15</v>
      </c>
      <c r="AS277" s="88">
        <f>AR277/SUM($AR$277:$AR$281)*100</f>
        <v>5.4151624548736459</v>
      </c>
    </row>
    <row r="278" spans="1:48" x14ac:dyDescent="0.25">
      <c r="A278" s="8" t="s">
        <v>78</v>
      </c>
      <c r="D278" s="63">
        <v>7</v>
      </c>
      <c r="E278" s="61">
        <v>98</v>
      </c>
      <c r="F278" s="60">
        <v>0</v>
      </c>
      <c r="G278" s="67">
        <v>1</v>
      </c>
      <c r="M278" s="63">
        <v>22</v>
      </c>
      <c r="V278" s="61">
        <v>2</v>
      </c>
      <c r="AR278" s="87">
        <v>134</v>
      </c>
      <c r="AS278" s="88">
        <f t="shared" ref="AS278:AS281" si="22">AR278/SUM($AR$277:$AR$281)*100</f>
        <v>48.375451263537904</v>
      </c>
      <c r="AV278" s="73">
        <f>SUM(AS277:AS278)</f>
        <v>53.790613718411549</v>
      </c>
    </row>
    <row r="279" spans="1:48" x14ac:dyDescent="0.25">
      <c r="A279" s="8" t="s">
        <v>79</v>
      </c>
      <c r="D279" s="63">
        <v>4</v>
      </c>
      <c r="E279" s="61">
        <v>102</v>
      </c>
      <c r="F279" s="60">
        <v>9</v>
      </c>
      <c r="G279" s="67">
        <v>2</v>
      </c>
      <c r="M279" s="63">
        <v>20</v>
      </c>
      <c r="V279" s="61">
        <v>2</v>
      </c>
      <c r="AR279" s="87">
        <v>77</v>
      </c>
      <c r="AS279" s="88">
        <f t="shared" si="22"/>
        <v>27.797833935018051</v>
      </c>
    </row>
    <row r="280" spans="1:48" x14ac:dyDescent="0.25">
      <c r="A280" s="8" t="s">
        <v>80</v>
      </c>
      <c r="D280" s="63">
        <v>1</v>
      </c>
      <c r="E280" s="61">
        <v>4</v>
      </c>
      <c r="F280" s="60">
        <v>4</v>
      </c>
      <c r="G280" s="67">
        <v>0</v>
      </c>
      <c r="M280" s="63">
        <v>6</v>
      </c>
      <c r="V280" s="61">
        <v>1</v>
      </c>
      <c r="AR280" s="87">
        <v>4</v>
      </c>
      <c r="AS280" s="88">
        <f t="shared" si="22"/>
        <v>1.4440433212996391</v>
      </c>
      <c r="AV280" s="73">
        <f>SUM(AS279:AS280)</f>
        <v>29.241877256317689</v>
      </c>
    </row>
    <row r="281" spans="1:48" x14ac:dyDescent="0.25">
      <c r="A281" s="8" t="s">
        <v>3</v>
      </c>
      <c r="D281" s="63">
        <v>2</v>
      </c>
      <c r="E281" s="61">
        <v>114</v>
      </c>
      <c r="F281" s="60">
        <v>4</v>
      </c>
      <c r="G281" s="67">
        <v>5</v>
      </c>
      <c r="M281" s="63">
        <v>4</v>
      </c>
      <c r="V281" s="61">
        <v>21</v>
      </c>
      <c r="AR281" s="87">
        <v>47</v>
      </c>
      <c r="AS281" s="88">
        <f t="shared" si="22"/>
        <v>16.967509025270758</v>
      </c>
    </row>
    <row r="282" spans="1:48" ht="28.5" x14ac:dyDescent="0.25">
      <c r="A282" s="19" t="s">
        <v>224</v>
      </c>
      <c r="AR282" s="84"/>
      <c r="AS282" s="84"/>
    </row>
    <row r="283" spans="1:48" ht="18" customHeight="1" x14ac:dyDescent="0.25">
      <c r="A283" s="22" t="s">
        <v>76</v>
      </c>
      <c r="AR283" s="84"/>
      <c r="AS283" s="84"/>
    </row>
    <row r="284" spans="1:48" x14ac:dyDescent="0.25">
      <c r="A284" s="21" t="s">
        <v>77</v>
      </c>
      <c r="D284" s="63">
        <v>9</v>
      </c>
      <c r="E284" s="61">
        <v>28</v>
      </c>
      <c r="F284" s="60">
        <v>4</v>
      </c>
      <c r="G284" s="67">
        <v>2</v>
      </c>
      <c r="M284" s="63">
        <v>10</v>
      </c>
      <c r="V284" s="61">
        <v>1</v>
      </c>
      <c r="AR284" s="87">
        <v>63</v>
      </c>
      <c r="AS284" s="88">
        <f>AR284/SUM($AR$284:$AR$288)*100</f>
        <v>22.743682310469314</v>
      </c>
    </row>
    <row r="285" spans="1:48" x14ac:dyDescent="0.25">
      <c r="A285" s="8" t="s">
        <v>78</v>
      </c>
      <c r="D285" s="63">
        <v>11</v>
      </c>
      <c r="E285" s="61">
        <v>188</v>
      </c>
      <c r="F285" s="60">
        <v>1</v>
      </c>
      <c r="G285" s="67">
        <v>1</v>
      </c>
      <c r="M285" s="63">
        <v>24</v>
      </c>
      <c r="V285" s="61">
        <v>3</v>
      </c>
      <c r="AR285" s="87">
        <v>131</v>
      </c>
      <c r="AS285" s="88">
        <f t="shared" ref="AS285:AS288" si="23">AR285/SUM($AR$284:$AR$288)*100</f>
        <v>47.292418772563174</v>
      </c>
      <c r="AV285" s="73">
        <f>SUM(AS284:AS285)</f>
        <v>70.036101083032491</v>
      </c>
    </row>
    <row r="286" spans="1:48" x14ac:dyDescent="0.25">
      <c r="A286" s="8" t="s">
        <v>79</v>
      </c>
      <c r="D286" s="63">
        <v>1</v>
      </c>
      <c r="E286" s="61">
        <v>61</v>
      </c>
      <c r="F286" s="60">
        <v>9</v>
      </c>
      <c r="G286" s="67">
        <v>0</v>
      </c>
      <c r="M286" s="63">
        <v>4</v>
      </c>
      <c r="V286" s="61">
        <v>1</v>
      </c>
      <c r="AR286" s="87">
        <v>28</v>
      </c>
      <c r="AS286" s="88">
        <f t="shared" si="23"/>
        <v>10.108303249097473</v>
      </c>
    </row>
    <row r="287" spans="1:48" x14ac:dyDescent="0.25">
      <c r="A287" s="8" t="s">
        <v>80</v>
      </c>
      <c r="D287" s="63">
        <v>2</v>
      </c>
      <c r="E287" s="61">
        <v>0</v>
      </c>
      <c r="F287" s="60">
        <v>1</v>
      </c>
      <c r="G287" s="67">
        <v>2</v>
      </c>
      <c r="M287" s="63">
        <v>0</v>
      </c>
      <c r="V287" s="61">
        <v>1</v>
      </c>
      <c r="AR287" s="87">
        <v>4</v>
      </c>
      <c r="AS287" s="88">
        <f t="shared" si="23"/>
        <v>1.4440433212996391</v>
      </c>
    </row>
    <row r="288" spans="1:48" x14ac:dyDescent="0.25">
      <c r="A288" s="8" t="s">
        <v>3</v>
      </c>
      <c r="D288" s="63">
        <v>0</v>
      </c>
      <c r="E288" s="61">
        <v>52</v>
      </c>
      <c r="F288" s="60">
        <v>3</v>
      </c>
      <c r="G288" s="67">
        <v>9</v>
      </c>
      <c r="M288" s="63">
        <v>16</v>
      </c>
      <c r="V288" s="61">
        <v>22</v>
      </c>
      <c r="AR288" s="87">
        <v>51</v>
      </c>
      <c r="AS288" s="88">
        <f t="shared" si="23"/>
        <v>18.411552346570399</v>
      </c>
    </row>
    <row r="289" spans="1:48" ht="18.75" customHeight="1" x14ac:dyDescent="0.25">
      <c r="A289" s="22" t="s">
        <v>83</v>
      </c>
      <c r="AR289" s="84"/>
      <c r="AS289" s="84"/>
    </row>
    <row r="290" spans="1:48" x14ac:dyDescent="0.25">
      <c r="A290" s="21" t="s">
        <v>77</v>
      </c>
      <c r="D290" s="63">
        <v>6</v>
      </c>
      <c r="E290" s="61">
        <v>20</v>
      </c>
      <c r="F290" s="60">
        <v>2</v>
      </c>
      <c r="G290" s="67">
        <v>2</v>
      </c>
      <c r="M290" s="63">
        <v>8</v>
      </c>
      <c r="V290" s="61">
        <v>1</v>
      </c>
      <c r="AR290" s="87">
        <v>54</v>
      </c>
      <c r="AS290" s="88">
        <f>AR290/SUM($AR$290:$AR$294)*100</f>
        <v>19.494584837545126</v>
      </c>
    </row>
    <row r="291" spans="1:48" x14ac:dyDescent="0.25">
      <c r="A291" s="8" t="s">
        <v>78</v>
      </c>
      <c r="D291" s="63">
        <v>4</v>
      </c>
      <c r="E291" s="61">
        <v>89</v>
      </c>
      <c r="F291" s="60">
        <v>18</v>
      </c>
      <c r="G291" s="67">
        <v>1</v>
      </c>
      <c r="M291" s="63">
        <v>26</v>
      </c>
      <c r="V291" s="61">
        <v>3</v>
      </c>
      <c r="AR291" s="87">
        <v>129</v>
      </c>
      <c r="AS291" s="88">
        <f t="shared" ref="AS291:AS294" si="24">AR291/SUM($AR$290:$AR$294)*100</f>
        <v>46.570397111913358</v>
      </c>
    </row>
    <row r="292" spans="1:48" x14ac:dyDescent="0.25">
      <c r="A292" s="8" t="s">
        <v>79</v>
      </c>
      <c r="D292" s="63">
        <v>3</v>
      </c>
      <c r="E292" s="61">
        <v>116</v>
      </c>
      <c r="F292" s="60">
        <v>3</v>
      </c>
      <c r="G292" s="67">
        <v>0</v>
      </c>
      <c r="M292" s="63">
        <v>4</v>
      </c>
      <c r="V292" s="61">
        <v>1</v>
      </c>
      <c r="AR292" s="87">
        <v>55</v>
      </c>
      <c r="AS292" s="88">
        <f t="shared" si="24"/>
        <v>19.855595667870034</v>
      </c>
    </row>
    <row r="293" spans="1:48" x14ac:dyDescent="0.25">
      <c r="A293" s="8" t="s">
        <v>80</v>
      </c>
      <c r="D293" s="63">
        <v>2</v>
      </c>
      <c r="E293" s="61">
        <v>5</v>
      </c>
      <c r="F293" s="60">
        <v>4</v>
      </c>
      <c r="G293" s="67">
        <v>2</v>
      </c>
      <c r="M293" s="63">
        <v>0</v>
      </c>
      <c r="V293" s="61">
        <v>1</v>
      </c>
      <c r="AR293" s="87">
        <v>1</v>
      </c>
      <c r="AS293" s="88">
        <f t="shared" si="24"/>
        <v>0.36101083032490977</v>
      </c>
    </row>
    <row r="294" spans="1:48" x14ac:dyDescent="0.25">
      <c r="A294" s="8" t="s">
        <v>3</v>
      </c>
      <c r="D294" s="63">
        <v>8</v>
      </c>
      <c r="E294" s="61">
        <v>100</v>
      </c>
      <c r="G294" s="67">
        <v>9</v>
      </c>
      <c r="M294" s="63">
        <v>16</v>
      </c>
      <c r="V294" s="61">
        <v>22</v>
      </c>
      <c r="AR294" s="87">
        <v>38</v>
      </c>
      <c r="AS294" s="88">
        <f t="shared" si="24"/>
        <v>13.718411552346572</v>
      </c>
    </row>
    <row r="295" spans="1:48" x14ac:dyDescent="0.25">
      <c r="A295" s="20" t="s">
        <v>82</v>
      </c>
      <c r="AR295" s="84"/>
      <c r="AS295" s="84"/>
    </row>
    <row r="296" spans="1:48" x14ac:dyDescent="0.25">
      <c r="A296" s="21" t="s">
        <v>77</v>
      </c>
      <c r="D296" s="63">
        <v>9</v>
      </c>
      <c r="E296" s="61">
        <v>12</v>
      </c>
      <c r="F296" s="60">
        <v>1</v>
      </c>
      <c r="G296" s="67">
        <v>2</v>
      </c>
      <c r="M296" s="63">
        <v>0</v>
      </c>
      <c r="V296" s="61">
        <v>2</v>
      </c>
      <c r="AR296" s="87">
        <v>41</v>
      </c>
      <c r="AS296" s="88">
        <f>AR296/SUM($AR$296:$AR$300)*100</f>
        <v>14.801444043321299</v>
      </c>
    </row>
    <row r="297" spans="1:48" x14ac:dyDescent="0.25">
      <c r="A297" s="8" t="s">
        <v>78</v>
      </c>
      <c r="D297" s="63">
        <v>7</v>
      </c>
      <c r="E297" s="61">
        <v>98</v>
      </c>
      <c r="F297" s="60">
        <v>0</v>
      </c>
      <c r="G297" s="67">
        <v>1</v>
      </c>
      <c r="M297" s="63">
        <v>20</v>
      </c>
      <c r="V297" s="61">
        <v>1</v>
      </c>
      <c r="AR297" s="87">
        <v>106</v>
      </c>
      <c r="AS297" s="88">
        <f t="shared" ref="AS297:AS299" si="25">AR297/SUM($AR$296:$AR$300)*100</f>
        <v>38.26714801444043</v>
      </c>
    </row>
    <row r="298" spans="1:48" x14ac:dyDescent="0.25">
      <c r="A298" s="8" t="s">
        <v>79</v>
      </c>
      <c r="D298" s="63">
        <v>4</v>
      </c>
      <c r="E298" s="61">
        <v>105</v>
      </c>
      <c r="F298" s="60">
        <v>8</v>
      </c>
      <c r="G298" s="67">
        <v>0</v>
      </c>
      <c r="M298" s="63">
        <v>16</v>
      </c>
      <c r="V298" s="61">
        <v>2</v>
      </c>
      <c r="AR298" s="87">
        <v>78</v>
      </c>
      <c r="AS298" s="88">
        <f t="shared" si="25"/>
        <v>28.158844765342963</v>
      </c>
    </row>
    <row r="299" spans="1:48" x14ac:dyDescent="0.25">
      <c r="A299" s="8" t="s">
        <v>80</v>
      </c>
      <c r="D299" s="63">
        <v>1</v>
      </c>
      <c r="E299" s="61">
        <v>3</v>
      </c>
      <c r="F299" s="60">
        <v>4</v>
      </c>
      <c r="G299" s="67">
        <v>2</v>
      </c>
      <c r="M299" s="63">
        <v>2</v>
      </c>
      <c r="V299" s="61">
        <v>1</v>
      </c>
      <c r="AR299" s="87">
        <v>4</v>
      </c>
      <c r="AS299" s="88">
        <f t="shared" si="25"/>
        <v>1.4440433212996391</v>
      </c>
    </row>
    <row r="300" spans="1:48" x14ac:dyDescent="0.25">
      <c r="A300" s="8" t="s">
        <v>3</v>
      </c>
      <c r="D300" s="63">
        <v>2</v>
      </c>
      <c r="E300" s="61">
        <v>114</v>
      </c>
      <c r="F300" s="60">
        <v>5</v>
      </c>
      <c r="G300" s="67">
        <v>9</v>
      </c>
      <c r="M300" s="63">
        <v>16</v>
      </c>
      <c r="V300" s="61">
        <v>22</v>
      </c>
      <c r="AR300" s="87">
        <v>48</v>
      </c>
      <c r="AS300" s="88">
        <f>AR300/SUM($AR$296:$AR$300)*100</f>
        <v>17.328519855595665</v>
      </c>
    </row>
    <row r="301" spans="1:48" x14ac:dyDescent="0.25">
      <c r="A301" s="13" t="s">
        <v>84</v>
      </c>
      <c r="AR301" s="84"/>
      <c r="AS301" s="84"/>
    </row>
    <row r="302" spans="1:48" ht="30" x14ac:dyDescent="0.25">
      <c r="A302" s="22" t="s">
        <v>76</v>
      </c>
      <c r="AR302" s="84"/>
      <c r="AS302" s="84"/>
    </row>
    <row r="303" spans="1:48" x14ac:dyDescent="0.25">
      <c r="A303" s="21" t="s">
        <v>77</v>
      </c>
      <c r="D303" s="63">
        <v>9</v>
      </c>
      <c r="E303" s="61">
        <v>35</v>
      </c>
      <c r="F303" s="60">
        <v>3</v>
      </c>
      <c r="G303" s="67">
        <v>1</v>
      </c>
      <c r="M303" s="63">
        <v>4</v>
      </c>
      <c r="V303" s="61">
        <v>1</v>
      </c>
      <c r="AR303" s="87">
        <v>51</v>
      </c>
      <c r="AS303" s="88">
        <f>AR303/SUM($AR$303:$AR$307)*100</f>
        <v>18.411552346570399</v>
      </c>
    </row>
    <row r="304" spans="1:48" x14ac:dyDescent="0.25">
      <c r="A304" s="8" t="s">
        <v>78</v>
      </c>
      <c r="D304" s="63">
        <v>6</v>
      </c>
      <c r="E304" s="61">
        <v>194</v>
      </c>
      <c r="F304" s="60">
        <v>2</v>
      </c>
      <c r="G304" s="67">
        <v>0</v>
      </c>
      <c r="M304" s="63">
        <v>20</v>
      </c>
      <c r="V304" s="61">
        <v>2</v>
      </c>
      <c r="AR304" s="87">
        <v>135</v>
      </c>
      <c r="AS304" s="88">
        <f t="shared" ref="AS304:AS307" si="26">AR304/SUM($AR$303:$AR$307)*100</f>
        <v>48.736462093862812</v>
      </c>
      <c r="AV304" s="73">
        <f>SUM(AS303:AS304)</f>
        <v>67.148014440433215</v>
      </c>
    </row>
    <row r="305" spans="1:45" x14ac:dyDescent="0.25">
      <c r="A305" s="8" t="s">
        <v>79</v>
      </c>
      <c r="D305" s="63">
        <v>2</v>
      </c>
      <c r="E305" s="61">
        <v>47</v>
      </c>
      <c r="F305" s="60">
        <v>9</v>
      </c>
      <c r="G305" s="67">
        <v>0</v>
      </c>
      <c r="M305" s="63">
        <v>14</v>
      </c>
      <c r="V305" s="61">
        <v>1</v>
      </c>
      <c r="AR305" s="87">
        <v>40</v>
      </c>
      <c r="AS305" s="88">
        <f t="shared" si="26"/>
        <v>14.440433212996389</v>
      </c>
    </row>
    <row r="306" spans="1:45" x14ac:dyDescent="0.25">
      <c r="A306" s="8" t="s">
        <v>80</v>
      </c>
      <c r="D306" s="63">
        <v>2</v>
      </c>
      <c r="E306" s="61">
        <v>4</v>
      </c>
      <c r="F306" s="60">
        <v>1</v>
      </c>
      <c r="G306" s="67">
        <v>2</v>
      </c>
      <c r="M306" s="63">
        <v>2</v>
      </c>
      <c r="V306" s="61">
        <v>2</v>
      </c>
      <c r="AR306" s="87">
        <v>3</v>
      </c>
      <c r="AS306" s="88">
        <f t="shared" si="26"/>
        <v>1.0830324909747291</v>
      </c>
    </row>
    <row r="307" spans="1:45" x14ac:dyDescent="0.25">
      <c r="A307" s="8" t="s">
        <v>3</v>
      </c>
      <c r="D307" s="63">
        <v>4</v>
      </c>
      <c r="E307" s="61">
        <v>50</v>
      </c>
      <c r="F307" s="60">
        <v>3</v>
      </c>
      <c r="G307" s="67">
        <v>11</v>
      </c>
      <c r="M307" s="63">
        <v>14</v>
      </c>
      <c r="V307" s="61">
        <v>22</v>
      </c>
      <c r="AR307" s="87">
        <v>48</v>
      </c>
      <c r="AS307" s="88">
        <f t="shared" si="26"/>
        <v>17.328519855595665</v>
      </c>
    </row>
    <row r="308" spans="1:45" ht="30" x14ac:dyDescent="0.25">
      <c r="A308" s="22" t="s">
        <v>83</v>
      </c>
      <c r="AR308" s="84"/>
      <c r="AS308" s="84"/>
    </row>
    <row r="309" spans="1:45" x14ac:dyDescent="0.25">
      <c r="A309" s="21" t="s">
        <v>77</v>
      </c>
      <c r="D309" s="63">
        <v>10</v>
      </c>
      <c r="E309" s="61">
        <v>23</v>
      </c>
      <c r="F309" s="60">
        <v>2</v>
      </c>
      <c r="G309" s="67">
        <v>1</v>
      </c>
      <c r="M309" s="63">
        <v>0</v>
      </c>
      <c r="V309" s="61">
        <v>1</v>
      </c>
      <c r="AR309" s="87">
        <v>38</v>
      </c>
      <c r="AS309" s="88">
        <f>AR309/SUM($AR$309:$AR$313)*100</f>
        <v>13.718411552346572</v>
      </c>
    </row>
    <row r="310" spans="1:45" x14ac:dyDescent="0.25">
      <c r="A310" s="8" t="s">
        <v>78</v>
      </c>
      <c r="D310" s="63">
        <v>6</v>
      </c>
      <c r="E310" s="61">
        <v>132</v>
      </c>
      <c r="F310" s="60">
        <v>17</v>
      </c>
      <c r="G310" s="67">
        <v>0</v>
      </c>
      <c r="M310" s="63">
        <v>18</v>
      </c>
      <c r="V310" s="61">
        <v>2</v>
      </c>
      <c r="AR310" s="87">
        <v>160</v>
      </c>
      <c r="AS310" s="88">
        <f t="shared" ref="AS310:AS312" si="27">AR310/SUM($AR$309:$AR$313)*100</f>
        <v>57.761732851985556</v>
      </c>
    </row>
    <row r="311" spans="1:45" x14ac:dyDescent="0.25">
      <c r="A311" s="8" t="s">
        <v>79</v>
      </c>
      <c r="D311" s="63">
        <v>2</v>
      </c>
      <c r="E311" s="61">
        <v>69</v>
      </c>
      <c r="F311" s="60">
        <v>5</v>
      </c>
      <c r="G311" s="67">
        <v>0</v>
      </c>
      <c r="M311" s="63">
        <v>16</v>
      </c>
      <c r="V311" s="61">
        <v>1</v>
      </c>
      <c r="AR311" s="87">
        <v>42</v>
      </c>
      <c r="AS311" s="88">
        <f t="shared" si="27"/>
        <v>15.162454873646208</v>
      </c>
    </row>
    <row r="312" spans="1:45" x14ac:dyDescent="0.25">
      <c r="A312" s="8" t="s">
        <v>80</v>
      </c>
      <c r="D312" s="63">
        <v>1</v>
      </c>
      <c r="E312" s="61">
        <v>6</v>
      </c>
      <c r="F312" s="60">
        <v>3</v>
      </c>
      <c r="G312" s="67">
        <v>2</v>
      </c>
      <c r="M312" s="63">
        <v>6</v>
      </c>
      <c r="V312" s="61">
        <v>2</v>
      </c>
      <c r="AR312" s="87">
        <v>5</v>
      </c>
      <c r="AS312" s="88">
        <f t="shared" si="27"/>
        <v>1.8050541516245486</v>
      </c>
    </row>
    <row r="313" spans="1:45" x14ac:dyDescent="0.25">
      <c r="A313" s="8" t="s">
        <v>3</v>
      </c>
      <c r="D313" s="63">
        <v>4</v>
      </c>
      <c r="E313" s="61">
        <v>100</v>
      </c>
      <c r="G313" s="67">
        <v>11</v>
      </c>
      <c r="M313" s="63">
        <v>14</v>
      </c>
      <c r="V313" s="61">
        <v>22</v>
      </c>
      <c r="AR313" s="87">
        <v>32</v>
      </c>
      <c r="AS313" s="88">
        <f>AR313/SUM($AR$309:$AR$313)*100</f>
        <v>11.552346570397113</v>
      </c>
    </row>
    <row r="314" spans="1:45" x14ac:dyDescent="0.25">
      <c r="A314" s="20" t="s">
        <v>82</v>
      </c>
      <c r="AR314" s="84"/>
      <c r="AS314" s="84"/>
    </row>
    <row r="315" spans="1:45" x14ac:dyDescent="0.25">
      <c r="A315" s="21" t="s">
        <v>77</v>
      </c>
      <c r="D315" s="63">
        <v>9</v>
      </c>
      <c r="E315" s="61">
        <v>14</v>
      </c>
      <c r="F315" s="60">
        <v>1</v>
      </c>
      <c r="G315" s="67">
        <v>1</v>
      </c>
      <c r="M315" s="63">
        <v>2</v>
      </c>
      <c r="V315" s="61">
        <v>1</v>
      </c>
      <c r="AR315" s="87">
        <v>36</v>
      </c>
      <c r="AS315" s="88">
        <f>AR315/SUM($AR$315:$AR$319)*100</f>
        <v>12.996389891696749</v>
      </c>
    </row>
    <row r="316" spans="1:45" x14ac:dyDescent="0.25">
      <c r="A316" s="8" t="s">
        <v>78</v>
      </c>
      <c r="D316" s="63">
        <v>6</v>
      </c>
      <c r="E316" s="61">
        <v>139</v>
      </c>
      <c r="F316" s="60">
        <v>0</v>
      </c>
      <c r="G316" s="67">
        <v>0</v>
      </c>
      <c r="M316" s="63">
        <v>12</v>
      </c>
      <c r="V316" s="61">
        <v>1</v>
      </c>
      <c r="AR316" s="87">
        <v>111</v>
      </c>
      <c r="AS316" s="88">
        <f t="shared" ref="AS316:AS319" si="28">AR316/SUM($AR$315:$AR$319)*100</f>
        <v>40.072202166064983</v>
      </c>
    </row>
    <row r="317" spans="1:45" x14ac:dyDescent="0.25">
      <c r="A317" s="8" t="s">
        <v>79</v>
      </c>
      <c r="D317" s="63">
        <v>1</v>
      </c>
      <c r="E317" s="61">
        <v>60</v>
      </c>
      <c r="F317" s="60">
        <v>9</v>
      </c>
      <c r="G317" s="67">
        <v>0</v>
      </c>
      <c r="M317" s="63">
        <v>22</v>
      </c>
      <c r="V317" s="61">
        <v>2</v>
      </c>
      <c r="AR317" s="87">
        <v>80</v>
      </c>
      <c r="AS317" s="88">
        <f t="shared" si="28"/>
        <v>28.880866425992778</v>
      </c>
    </row>
    <row r="318" spans="1:45" x14ac:dyDescent="0.25">
      <c r="A318" s="8" t="s">
        <v>80</v>
      </c>
      <c r="D318" s="63">
        <v>2</v>
      </c>
      <c r="E318" s="61">
        <v>6</v>
      </c>
      <c r="F318" s="60">
        <v>4</v>
      </c>
      <c r="G318" s="67">
        <v>2</v>
      </c>
      <c r="M318" s="63">
        <v>4</v>
      </c>
      <c r="V318" s="61">
        <v>2</v>
      </c>
      <c r="AR318" s="87">
        <v>3</v>
      </c>
      <c r="AS318" s="88">
        <f t="shared" si="28"/>
        <v>1.0830324909747291</v>
      </c>
    </row>
    <row r="319" spans="1:45" x14ac:dyDescent="0.25">
      <c r="A319" s="8" t="s">
        <v>3</v>
      </c>
      <c r="D319" s="63">
        <v>5</v>
      </c>
      <c r="E319" s="61">
        <v>114</v>
      </c>
      <c r="F319" s="60">
        <v>4</v>
      </c>
      <c r="G319" s="67">
        <v>11</v>
      </c>
      <c r="M319" s="63">
        <v>14</v>
      </c>
      <c r="V319" s="61">
        <v>22</v>
      </c>
      <c r="AR319" s="87">
        <v>47</v>
      </c>
      <c r="AS319" s="88">
        <f t="shared" si="28"/>
        <v>16.967509025270758</v>
      </c>
    </row>
    <row r="320" spans="1:45" ht="29.25" x14ac:dyDescent="0.25">
      <c r="A320" s="13" t="s">
        <v>85</v>
      </c>
      <c r="AR320" s="84"/>
      <c r="AS320" s="84"/>
    </row>
    <row r="321" spans="1:45" ht="30" x14ac:dyDescent="0.25">
      <c r="A321" s="22" t="s">
        <v>76</v>
      </c>
      <c r="AR321" s="84"/>
      <c r="AS321" s="84"/>
    </row>
    <row r="322" spans="1:45" x14ac:dyDescent="0.25">
      <c r="A322" s="21" t="s">
        <v>77</v>
      </c>
      <c r="D322" s="63">
        <v>13</v>
      </c>
      <c r="E322" s="61">
        <v>48</v>
      </c>
      <c r="F322" s="60">
        <v>3</v>
      </c>
      <c r="G322" s="67">
        <v>6</v>
      </c>
      <c r="M322" s="63">
        <v>2</v>
      </c>
      <c r="V322" s="61">
        <v>1</v>
      </c>
      <c r="AR322" s="87">
        <v>47</v>
      </c>
      <c r="AS322" s="88">
        <f>AR322/SUM($AR$322:$AR$326)*100</f>
        <v>16.967509025270758</v>
      </c>
    </row>
    <row r="323" spans="1:45" x14ac:dyDescent="0.25">
      <c r="A323" s="8" t="s">
        <v>78</v>
      </c>
      <c r="D323" s="63">
        <v>4</v>
      </c>
      <c r="E323" s="61">
        <v>185</v>
      </c>
      <c r="F323" s="60">
        <v>2</v>
      </c>
      <c r="G323" s="67">
        <v>1</v>
      </c>
      <c r="M323" s="63">
        <v>22</v>
      </c>
      <c r="V323" s="61">
        <v>3</v>
      </c>
      <c r="AR323" s="87">
        <v>134</v>
      </c>
      <c r="AS323" s="88">
        <f t="shared" ref="AS323:AS326" si="29">AR323/SUM($AR$322:$AR$326)*100</f>
        <v>48.375451263537904</v>
      </c>
    </row>
    <row r="324" spans="1:45" x14ac:dyDescent="0.25">
      <c r="A324" s="8" t="s">
        <v>79</v>
      </c>
      <c r="D324" s="63">
        <v>2</v>
      </c>
      <c r="E324" s="61">
        <v>48</v>
      </c>
      <c r="F324" s="60">
        <v>8</v>
      </c>
      <c r="G324" s="67">
        <v>0</v>
      </c>
      <c r="M324" s="63">
        <v>14</v>
      </c>
      <c r="V324" s="61">
        <v>1</v>
      </c>
      <c r="AR324" s="87">
        <v>45</v>
      </c>
      <c r="AS324" s="88">
        <f t="shared" si="29"/>
        <v>16.245487364620939</v>
      </c>
    </row>
    <row r="325" spans="1:45" x14ac:dyDescent="0.25">
      <c r="A325" s="8" t="s">
        <v>80</v>
      </c>
      <c r="D325" s="63">
        <v>1</v>
      </c>
      <c r="E325" s="61">
        <v>3</v>
      </c>
      <c r="F325" s="60">
        <v>2</v>
      </c>
      <c r="G325" s="67">
        <v>1</v>
      </c>
      <c r="M325" s="63">
        <v>8</v>
      </c>
      <c r="V325" s="61">
        <v>1</v>
      </c>
      <c r="AR325" s="87">
        <v>3</v>
      </c>
      <c r="AS325" s="88">
        <f t="shared" si="29"/>
        <v>1.0830324909747291</v>
      </c>
    </row>
    <row r="326" spans="1:45" x14ac:dyDescent="0.25">
      <c r="A326" s="8" t="s">
        <v>3</v>
      </c>
      <c r="D326" s="63">
        <v>3</v>
      </c>
      <c r="E326" s="61">
        <v>46</v>
      </c>
      <c r="F326" s="60">
        <v>3</v>
      </c>
      <c r="G326" s="67">
        <v>6</v>
      </c>
      <c r="M326" s="63">
        <v>8</v>
      </c>
      <c r="V326" s="61">
        <v>22</v>
      </c>
      <c r="AR326" s="87">
        <v>48</v>
      </c>
      <c r="AS326" s="88">
        <f t="shared" si="29"/>
        <v>17.328519855595665</v>
      </c>
    </row>
    <row r="327" spans="1:45" ht="35.25" customHeight="1" x14ac:dyDescent="0.25">
      <c r="A327" s="22" t="s">
        <v>81</v>
      </c>
      <c r="AR327" s="84"/>
      <c r="AS327" s="84"/>
    </row>
    <row r="328" spans="1:45" x14ac:dyDescent="0.25">
      <c r="A328" s="21" t="s">
        <v>77</v>
      </c>
      <c r="D328" s="63">
        <v>12</v>
      </c>
      <c r="E328" s="61">
        <v>36</v>
      </c>
      <c r="F328" s="60">
        <v>2</v>
      </c>
      <c r="G328" s="67">
        <v>4</v>
      </c>
      <c r="M328" s="63">
        <v>2</v>
      </c>
      <c r="V328" s="61">
        <v>1</v>
      </c>
      <c r="AR328" s="87">
        <v>46</v>
      </c>
      <c r="AS328" s="88">
        <f>AR328/SUM($AR$328:$AR$332)*100</f>
        <v>16.60649819494585</v>
      </c>
    </row>
    <row r="329" spans="1:45" x14ac:dyDescent="0.25">
      <c r="A329" s="8" t="s">
        <v>78</v>
      </c>
      <c r="D329" s="63">
        <v>5</v>
      </c>
      <c r="E329" s="61">
        <v>141</v>
      </c>
      <c r="F329" s="60">
        <v>1</v>
      </c>
      <c r="G329" s="67">
        <v>2</v>
      </c>
      <c r="M329" s="63">
        <v>20</v>
      </c>
      <c r="V329" s="61">
        <v>3</v>
      </c>
      <c r="AR329" s="87">
        <v>158</v>
      </c>
      <c r="AS329" s="88">
        <f t="shared" ref="AS329:AS332" si="30">AR329/SUM($AR$328:$AR$332)*100</f>
        <v>57.039711191335741</v>
      </c>
    </row>
    <row r="330" spans="1:45" x14ac:dyDescent="0.25">
      <c r="A330" s="8" t="s">
        <v>79</v>
      </c>
      <c r="D330" s="63">
        <v>2</v>
      </c>
      <c r="E330" s="61">
        <v>53</v>
      </c>
      <c r="F330" s="60">
        <v>7</v>
      </c>
      <c r="G330" s="67">
        <v>0</v>
      </c>
      <c r="M330" s="63">
        <v>14</v>
      </c>
      <c r="V330" s="61">
        <v>1</v>
      </c>
      <c r="AR330" s="87">
        <v>38</v>
      </c>
      <c r="AS330" s="88">
        <f t="shared" si="30"/>
        <v>13.718411552346572</v>
      </c>
    </row>
    <row r="331" spans="1:45" x14ac:dyDescent="0.25">
      <c r="A331" s="8" t="s">
        <v>80</v>
      </c>
      <c r="D331" s="63">
        <v>1</v>
      </c>
      <c r="E331" s="61">
        <v>3</v>
      </c>
      <c r="F331" s="60">
        <v>5</v>
      </c>
      <c r="G331" s="67">
        <v>1</v>
      </c>
      <c r="M331" s="63">
        <v>10</v>
      </c>
      <c r="V331" s="61">
        <v>1</v>
      </c>
      <c r="AR331" s="87">
        <v>5</v>
      </c>
      <c r="AS331" s="88">
        <f t="shared" si="30"/>
        <v>1.8050541516245486</v>
      </c>
    </row>
    <row r="332" spans="1:45" x14ac:dyDescent="0.25">
      <c r="A332" s="8" t="s">
        <v>3</v>
      </c>
      <c r="D332" s="63">
        <v>3</v>
      </c>
      <c r="E332" s="61">
        <v>97</v>
      </c>
      <c r="F332" s="60">
        <v>3</v>
      </c>
      <c r="G332" s="67">
        <v>7</v>
      </c>
      <c r="M332" s="63">
        <v>8</v>
      </c>
      <c r="V332" s="61">
        <v>22</v>
      </c>
      <c r="AR332" s="87">
        <v>30</v>
      </c>
      <c r="AS332" s="88">
        <f t="shared" si="30"/>
        <v>10.830324909747292</v>
      </c>
    </row>
    <row r="333" spans="1:45" x14ac:dyDescent="0.25">
      <c r="A333" s="20" t="s">
        <v>82</v>
      </c>
      <c r="AR333" s="84"/>
      <c r="AS333" s="84"/>
    </row>
    <row r="334" spans="1:45" x14ac:dyDescent="0.25">
      <c r="A334" s="21" t="s">
        <v>77</v>
      </c>
      <c r="D334" s="63">
        <v>11</v>
      </c>
      <c r="E334" s="61">
        <v>28</v>
      </c>
      <c r="F334" s="60">
        <v>1</v>
      </c>
      <c r="G334" s="67">
        <v>5</v>
      </c>
      <c r="M334" s="63">
        <v>2</v>
      </c>
      <c r="V334" s="61">
        <v>1</v>
      </c>
      <c r="AR334" s="87">
        <v>30</v>
      </c>
      <c r="AS334" s="88">
        <f>AR334/SUM($AR$334:$AR$338)*100</f>
        <v>10.830324909747292</v>
      </c>
    </row>
    <row r="335" spans="1:45" x14ac:dyDescent="0.25">
      <c r="A335" s="8" t="s">
        <v>78</v>
      </c>
      <c r="D335" s="63">
        <v>5</v>
      </c>
      <c r="E335" s="61">
        <v>136</v>
      </c>
      <c r="F335" s="60">
        <v>0</v>
      </c>
      <c r="G335" s="67">
        <v>1</v>
      </c>
      <c r="M335" s="63">
        <v>24</v>
      </c>
      <c r="V335" s="61">
        <v>2</v>
      </c>
      <c r="AR335" s="87">
        <v>121</v>
      </c>
      <c r="AS335" s="88">
        <f t="shared" ref="AS335:AS338" si="31">AR335/SUM($AR$334:$AR$338)*100</f>
        <v>43.682310469314075</v>
      </c>
    </row>
    <row r="336" spans="1:45" x14ac:dyDescent="0.25">
      <c r="A336" s="8" t="s">
        <v>79</v>
      </c>
      <c r="D336" s="63">
        <v>4</v>
      </c>
      <c r="E336" s="61">
        <v>52</v>
      </c>
      <c r="F336" s="60">
        <v>8</v>
      </c>
      <c r="G336" s="67">
        <v>1</v>
      </c>
      <c r="M336" s="63">
        <v>12</v>
      </c>
      <c r="V336" s="61">
        <v>2</v>
      </c>
      <c r="AR336" s="87">
        <v>76</v>
      </c>
      <c r="AS336" s="88">
        <f t="shared" si="31"/>
        <v>27.436823104693143</v>
      </c>
    </row>
    <row r="337" spans="1:45" x14ac:dyDescent="0.25">
      <c r="A337" s="8" t="s">
        <v>80</v>
      </c>
      <c r="D337" s="63">
        <v>1</v>
      </c>
      <c r="E337" s="61">
        <v>4</v>
      </c>
      <c r="F337" s="60">
        <v>4</v>
      </c>
      <c r="G337" s="67">
        <v>2</v>
      </c>
      <c r="M337" s="63">
        <v>8</v>
      </c>
      <c r="V337" s="61">
        <v>1</v>
      </c>
      <c r="AR337" s="87">
        <v>4</v>
      </c>
      <c r="AS337" s="88">
        <f t="shared" si="31"/>
        <v>1.4440433212996391</v>
      </c>
    </row>
    <row r="338" spans="1:45" x14ac:dyDescent="0.25">
      <c r="A338" s="8" t="s">
        <v>3</v>
      </c>
      <c r="D338" s="63">
        <v>2</v>
      </c>
      <c r="E338" s="61">
        <v>110</v>
      </c>
      <c r="F338" s="60">
        <v>5</v>
      </c>
      <c r="G338" s="67">
        <v>5</v>
      </c>
      <c r="M338" s="63">
        <v>8</v>
      </c>
      <c r="V338" s="61">
        <v>22</v>
      </c>
      <c r="AR338" s="87">
        <v>46</v>
      </c>
      <c r="AS338" s="88">
        <f t="shared" si="31"/>
        <v>16.60649819494585</v>
      </c>
    </row>
    <row r="339" spans="1:45" ht="29.25" x14ac:dyDescent="0.25">
      <c r="A339" s="13" t="s">
        <v>86</v>
      </c>
      <c r="AR339" s="84"/>
      <c r="AS339" s="84"/>
    </row>
    <row r="340" spans="1:45" ht="30" x14ac:dyDescent="0.25">
      <c r="A340" s="22" t="s">
        <v>76</v>
      </c>
      <c r="AR340" s="84"/>
      <c r="AS340" s="84"/>
    </row>
    <row r="341" spans="1:45" x14ac:dyDescent="0.25">
      <c r="A341" s="21" t="s">
        <v>77</v>
      </c>
      <c r="D341" s="63">
        <v>12</v>
      </c>
      <c r="E341" s="61">
        <v>63</v>
      </c>
      <c r="F341" s="60">
        <v>3</v>
      </c>
      <c r="G341" s="67">
        <v>5</v>
      </c>
      <c r="M341" s="63">
        <v>6</v>
      </c>
      <c r="V341" s="61">
        <v>2</v>
      </c>
      <c r="AR341" s="87">
        <v>60</v>
      </c>
      <c r="AS341" s="88">
        <f>AR341/SUM($AR$341:$AR$345)*100</f>
        <v>21.660649819494584</v>
      </c>
    </row>
    <row r="342" spans="1:45" x14ac:dyDescent="0.25">
      <c r="A342" s="8" t="s">
        <v>78</v>
      </c>
      <c r="D342" s="63">
        <v>5</v>
      </c>
      <c r="E342" s="61">
        <v>179</v>
      </c>
      <c r="F342" s="60">
        <v>3</v>
      </c>
      <c r="G342" s="67">
        <v>1</v>
      </c>
      <c r="M342" s="63">
        <v>20</v>
      </c>
      <c r="V342" s="61">
        <v>3</v>
      </c>
      <c r="AR342" s="87">
        <v>130</v>
      </c>
      <c r="AS342" s="88">
        <f t="shared" ref="AS342:AS345" si="32">AR342/SUM($AR$341:$AR$345)*100</f>
        <v>46.931407942238266</v>
      </c>
    </row>
    <row r="343" spans="1:45" x14ac:dyDescent="0.25">
      <c r="A343" s="8" t="s">
        <v>79</v>
      </c>
      <c r="D343" s="63">
        <v>2</v>
      </c>
      <c r="E343" s="61">
        <v>34</v>
      </c>
      <c r="F343" s="60">
        <v>8</v>
      </c>
      <c r="G343" s="67">
        <v>3</v>
      </c>
      <c r="M343" s="63">
        <v>10</v>
      </c>
      <c r="V343" s="61">
        <v>1</v>
      </c>
      <c r="AR343" s="87">
        <v>34</v>
      </c>
      <c r="AS343" s="88">
        <f t="shared" si="32"/>
        <v>12.274368231046932</v>
      </c>
    </row>
    <row r="344" spans="1:45" x14ac:dyDescent="0.25">
      <c r="A344" s="8" t="s">
        <v>80</v>
      </c>
      <c r="D344" s="63">
        <v>1</v>
      </c>
      <c r="E344" s="61">
        <v>2</v>
      </c>
      <c r="F344" s="60">
        <v>1</v>
      </c>
      <c r="G344" s="67">
        <v>1</v>
      </c>
      <c r="M344" s="63">
        <v>2</v>
      </c>
      <c r="V344" s="61">
        <v>1</v>
      </c>
      <c r="AR344" s="87">
        <v>3</v>
      </c>
      <c r="AS344" s="88">
        <f t="shared" si="32"/>
        <v>1.0830324909747291</v>
      </c>
    </row>
    <row r="345" spans="1:45" x14ac:dyDescent="0.25">
      <c r="A345" s="8" t="s">
        <v>3</v>
      </c>
      <c r="D345" s="63">
        <v>3</v>
      </c>
      <c r="E345" s="61">
        <v>51</v>
      </c>
      <c r="F345" s="60">
        <v>3</v>
      </c>
      <c r="G345" s="67">
        <v>4</v>
      </c>
      <c r="M345" s="63">
        <v>16</v>
      </c>
      <c r="V345" s="61">
        <v>21</v>
      </c>
      <c r="AR345" s="87">
        <v>50</v>
      </c>
      <c r="AS345" s="88">
        <f t="shared" si="32"/>
        <v>18.050541516245488</v>
      </c>
    </row>
    <row r="346" spans="1:45" ht="45" x14ac:dyDescent="0.25">
      <c r="A346" s="22" t="s">
        <v>81</v>
      </c>
      <c r="AR346" s="84"/>
      <c r="AS346" s="84"/>
    </row>
    <row r="347" spans="1:45" x14ac:dyDescent="0.25">
      <c r="A347" s="21" t="s">
        <v>77</v>
      </c>
      <c r="D347" s="63">
        <v>9</v>
      </c>
      <c r="E347" s="61">
        <v>80</v>
      </c>
      <c r="F347" s="60">
        <v>2</v>
      </c>
      <c r="G347" s="67">
        <v>4</v>
      </c>
      <c r="M347" s="63">
        <v>6</v>
      </c>
      <c r="V347" s="61">
        <v>2</v>
      </c>
      <c r="AR347" s="87">
        <v>45</v>
      </c>
      <c r="AS347" s="88">
        <f>AR347/SUM($AR$347:$AR$351)*100</f>
        <v>16.245487364620939</v>
      </c>
    </row>
    <row r="348" spans="1:45" x14ac:dyDescent="0.25">
      <c r="A348" s="8" t="s">
        <v>78</v>
      </c>
      <c r="D348" s="63">
        <v>6</v>
      </c>
      <c r="E348" s="61">
        <v>98</v>
      </c>
      <c r="F348" s="60">
        <v>1</v>
      </c>
      <c r="G348" s="67">
        <v>1</v>
      </c>
      <c r="M348" s="63">
        <v>24</v>
      </c>
      <c r="V348" s="61">
        <v>3</v>
      </c>
      <c r="AR348" s="87">
        <v>148</v>
      </c>
      <c r="AS348" s="88">
        <f t="shared" ref="AS348:AS351" si="33">AR348/SUM($AR$347:$AR$351)*100</f>
        <v>53.429602888086649</v>
      </c>
    </row>
    <row r="349" spans="1:45" x14ac:dyDescent="0.25">
      <c r="A349" s="8" t="s">
        <v>79</v>
      </c>
      <c r="D349" s="63">
        <v>1</v>
      </c>
      <c r="E349" s="61">
        <v>48</v>
      </c>
      <c r="F349" s="60">
        <v>9</v>
      </c>
      <c r="G349" s="67">
        <v>1</v>
      </c>
      <c r="M349" s="63">
        <v>8</v>
      </c>
      <c r="V349" s="61">
        <v>1</v>
      </c>
      <c r="AR349" s="87">
        <v>47</v>
      </c>
      <c r="AS349" s="88">
        <f t="shared" si="33"/>
        <v>16.967509025270758</v>
      </c>
    </row>
    <row r="350" spans="1:45" x14ac:dyDescent="0.25">
      <c r="A350" s="8" t="s">
        <v>80</v>
      </c>
      <c r="D350" s="63">
        <v>1</v>
      </c>
      <c r="E350" s="61">
        <v>4</v>
      </c>
      <c r="F350" s="60">
        <v>3</v>
      </c>
      <c r="G350" s="67">
        <v>1</v>
      </c>
      <c r="M350" s="63">
        <v>0</v>
      </c>
      <c r="V350" s="61">
        <v>1</v>
      </c>
      <c r="AR350" s="87">
        <v>2</v>
      </c>
      <c r="AS350" s="88">
        <f t="shared" si="33"/>
        <v>0.72202166064981954</v>
      </c>
    </row>
    <row r="351" spans="1:45" x14ac:dyDescent="0.25">
      <c r="A351" s="8" t="s">
        <v>3</v>
      </c>
      <c r="D351" s="63">
        <v>6</v>
      </c>
      <c r="E351" s="61">
        <v>100</v>
      </c>
      <c r="F351" s="60">
        <v>3</v>
      </c>
      <c r="G351" s="67">
        <v>7</v>
      </c>
      <c r="M351" s="63">
        <v>16</v>
      </c>
      <c r="V351" s="61">
        <v>21</v>
      </c>
      <c r="AR351" s="87">
        <v>35</v>
      </c>
      <c r="AS351" s="88">
        <f t="shared" si="33"/>
        <v>12.63537906137184</v>
      </c>
    </row>
    <row r="352" spans="1:45" x14ac:dyDescent="0.25">
      <c r="A352" s="1" t="s">
        <v>82</v>
      </c>
      <c r="AR352" s="84"/>
      <c r="AS352" s="84"/>
    </row>
    <row r="353" spans="1:45" x14ac:dyDescent="0.25">
      <c r="A353" s="21" t="s">
        <v>77</v>
      </c>
      <c r="D353" s="63">
        <v>12</v>
      </c>
      <c r="E353" s="61">
        <v>68</v>
      </c>
      <c r="F353" s="60">
        <v>1</v>
      </c>
      <c r="G353" s="67">
        <v>4</v>
      </c>
      <c r="M353" s="63">
        <v>6</v>
      </c>
      <c r="V353" s="61">
        <v>3</v>
      </c>
      <c r="AR353" s="87">
        <v>40</v>
      </c>
      <c r="AS353" s="88">
        <f>AR353/SUM($AR$353:$AR$357)*100</f>
        <v>14.440433212996389</v>
      </c>
    </row>
    <row r="354" spans="1:45" x14ac:dyDescent="0.25">
      <c r="A354" s="8" t="s">
        <v>78</v>
      </c>
      <c r="D354" s="63">
        <v>4</v>
      </c>
      <c r="E354" s="61">
        <v>101</v>
      </c>
      <c r="F354" s="60">
        <v>0</v>
      </c>
      <c r="G354" s="67">
        <v>1</v>
      </c>
      <c r="M354" s="63">
        <v>18</v>
      </c>
      <c r="V354" s="61">
        <v>1</v>
      </c>
      <c r="AR354" s="87">
        <v>112</v>
      </c>
      <c r="AS354" s="88">
        <f t="shared" ref="AS354:AS357" si="34">AR354/SUM($AR$353:$AR$357)*100</f>
        <v>40.433212996389891</v>
      </c>
    </row>
    <row r="355" spans="1:45" x14ac:dyDescent="0.25">
      <c r="A355" s="8" t="s">
        <v>79</v>
      </c>
      <c r="D355" s="63">
        <v>1</v>
      </c>
      <c r="E355" s="61">
        <v>45</v>
      </c>
      <c r="F355" s="60">
        <v>10</v>
      </c>
      <c r="G355" s="67">
        <v>2</v>
      </c>
      <c r="M355" s="63">
        <v>14</v>
      </c>
      <c r="AR355" s="87">
        <v>74</v>
      </c>
      <c r="AS355" s="88">
        <f t="shared" si="34"/>
        <v>26.714801444043324</v>
      </c>
    </row>
    <row r="356" spans="1:45" x14ac:dyDescent="0.25">
      <c r="A356" s="8" t="s">
        <v>80</v>
      </c>
      <c r="D356" s="63">
        <v>1</v>
      </c>
      <c r="E356" s="61">
        <v>3</v>
      </c>
      <c r="F356" s="60">
        <v>3</v>
      </c>
      <c r="G356" s="67">
        <v>1</v>
      </c>
      <c r="M356" s="63">
        <v>0</v>
      </c>
      <c r="V356" s="61">
        <v>2</v>
      </c>
      <c r="AR356" s="87">
        <v>4</v>
      </c>
      <c r="AS356" s="88">
        <f t="shared" si="34"/>
        <v>1.4440433212996391</v>
      </c>
    </row>
    <row r="357" spans="1:45" x14ac:dyDescent="0.25">
      <c r="A357" s="8" t="s">
        <v>3</v>
      </c>
      <c r="D357" s="63">
        <v>3</v>
      </c>
      <c r="E357" s="61">
        <v>113</v>
      </c>
      <c r="F357" s="60">
        <v>4</v>
      </c>
      <c r="G357" s="67">
        <v>6</v>
      </c>
      <c r="M357" s="63">
        <v>16</v>
      </c>
      <c r="V357" s="61">
        <v>1</v>
      </c>
      <c r="AR357" s="87">
        <v>47</v>
      </c>
      <c r="AS357" s="88">
        <f t="shared" si="34"/>
        <v>16.967509025270758</v>
      </c>
    </row>
    <row r="358" spans="1:45" ht="42.75" x14ac:dyDescent="0.25">
      <c r="A358" s="19" t="s">
        <v>87</v>
      </c>
      <c r="V358" s="61">
        <v>21</v>
      </c>
      <c r="AR358" s="84"/>
      <c r="AS358" s="84"/>
    </row>
    <row r="359" spans="1:45" ht="20.25" customHeight="1" x14ac:dyDescent="0.25">
      <c r="A359" s="22" t="s">
        <v>76</v>
      </c>
      <c r="AR359" s="84"/>
      <c r="AS359" s="84"/>
    </row>
    <row r="360" spans="1:45" x14ac:dyDescent="0.25">
      <c r="A360" s="21" t="s">
        <v>77</v>
      </c>
      <c r="D360" s="63">
        <v>13</v>
      </c>
      <c r="E360" s="61">
        <v>87</v>
      </c>
      <c r="F360" s="60">
        <v>3</v>
      </c>
      <c r="G360" s="67">
        <v>3</v>
      </c>
      <c r="M360" s="63">
        <v>0</v>
      </c>
      <c r="V360" s="61">
        <v>5</v>
      </c>
      <c r="AR360" s="87">
        <v>66</v>
      </c>
      <c r="AS360" s="88">
        <f>AR360/SUM($AR$360:$AR$364)*100</f>
        <v>23.826714801444044</v>
      </c>
    </row>
    <row r="361" spans="1:45" x14ac:dyDescent="0.25">
      <c r="A361" s="8" t="s">
        <v>78</v>
      </c>
      <c r="D361" s="63">
        <v>4</v>
      </c>
      <c r="E361" s="61">
        <v>166</v>
      </c>
      <c r="F361" s="60">
        <v>2</v>
      </c>
      <c r="G361" s="67">
        <v>2</v>
      </c>
      <c r="M361" s="63">
        <v>18</v>
      </c>
      <c r="V361" s="61">
        <v>2</v>
      </c>
      <c r="AR361" s="87">
        <v>132</v>
      </c>
      <c r="AS361" s="88">
        <f t="shared" ref="AS361:AS364" si="35">AR361/SUM($AR$360:$AR$364)*100</f>
        <v>47.653429602888089</v>
      </c>
    </row>
    <row r="362" spans="1:45" x14ac:dyDescent="0.25">
      <c r="A362" s="8" t="s">
        <v>79</v>
      </c>
      <c r="D362" s="63">
        <v>2</v>
      </c>
      <c r="E362" s="61">
        <v>33</v>
      </c>
      <c r="F362" s="60">
        <v>8</v>
      </c>
      <c r="G362" s="67">
        <v>0</v>
      </c>
      <c r="M362" s="63">
        <v>12</v>
      </c>
      <c r="V362" s="61">
        <v>1</v>
      </c>
      <c r="AR362" s="87">
        <v>28</v>
      </c>
      <c r="AS362" s="88">
        <f t="shared" si="35"/>
        <v>10.108303249097473</v>
      </c>
    </row>
    <row r="363" spans="1:45" x14ac:dyDescent="0.25">
      <c r="A363" s="8" t="s">
        <v>80</v>
      </c>
      <c r="D363" s="63">
        <v>1</v>
      </c>
      <c r="E363" s="61">
        <v>2</v>
      </c>
      <c r="F363" s="60">
        <v>2</v>
      </c>
      <c r="G363" s="67">
        <v>1</v>
      </c>
      <c r="M363" s="63">
        <v>6</v>
      </c>
      <c r="V363" s="61">
        <v>1</v>
      </c>
      <c r="AR363" s="87">
        <v>2</v>
      </c>
      <c r="AS363" s="88">
        <f t="shared" si="35"/>
        <v>0.72202166064981954</v>
      </c>
    </row>
    <row r="364" spans="1:45" x14ac:dyDescent="0.25">
      <c r="A364" s="8" t="s">
        <v>3</v>
      </c>
      <c r="D364" s="63">
        <v>3</v>
      </c>
      <c r="E364" s="61">
        <v>42</v>
      </c>
      <c r="F364" s="60">
        <v>3</v>
      </c>
      <c r="G364" s="67">
        <v>8</v>
      </c>
      <c r="M364" s="63">
        <v>18</v>
      </c>
      <c r="V364" s="61">
        <v>19</v>
      </c>
      <c r="AR364" s="87">
        <v>49</v>
      </c>
      <c r="AS364" s="88">
        <f t="shared" si="35"/>
        <v>17.689530685920577</v>
      </c>
    </row>
    <row r="365" spans="1:45" ht="45" x14ac:dyDescent="0.25">
      <c r="A365" s="22" t="s">
        <v>81</v>
      </c>
      <c r="AR365" s="84"/>
      <c r="AS365" s="84"/>
    </row>
    <row r="366" spans="1:45" x14ac:dyDescent="0.25">
      <c r="A366" s="21" t="s">
        <v>77</v>
      </c>
      <c r="D366" s="63">
        <v>15</v>
      </c>
      <c r="E366" s="61">
        <v>109</v>
      </c>
      <c r="F366" s="60">
        <v>2</v>
      </c>
      <c r="G366" s="67">
        <v>3</v>
      </c>
      <c r="M366" s="63">
        <v>2</v>
      </c>
      <c r="V366" s="61">
        <v>4</v>
      </c>
      <c r="AR366" s="87">
        <v>60</v>
      </c>
      <c r="AS366" s="88">
        <f>AR366/SUM($AR$366:$AR$370)*100</f>
        <v>21.582733812949641</v>
      </c>
    </row>
    <row r="367" spans="1:45" x14ac:dyDescent="0.25">
      <c r="A367" s="8" t="s">
        <v>78</v>
      </c>
      <c r="D367" s="63">
        <v>3</v>
      </c>
      <c r="E367" s="61">
        <v>79</v>
      </c>
      <c r="F367" s="60">
        <v>1</v>
      </c>
      <c r="G367" s="67">
        <v>2</v>
      </c>
      <c r="M367" s="63">
        <v>20</v>
      </c>
      <c r="V367" s="61">
        <v>3</v>
      </c>
      <c r="AR367" s="87">
        <v>140</v>
      </c>
      <c r="AS367" s="88">
        <f t="shared" ref="AS367:AS370" si="36">AR367/SUM($AR$366:$AR$370)*100</f>
        <v>50.359712230215827</v>
      </c>
    </row>
    <row r="368" spans="1:45" x14ac:dyDescent="0.25">
      <c r="A368" s="8" t="s">
        <v>79</v>
      </c>
      <c r="D368" s="63">
        <v>2</v>
      </c>
      <c r="E368" s="61">
        <v>50</v>
      </c>
      <c r="F368" s="60">
        <v>8</v>
      </c>
      <c r="G368" s="67">
        <v>0</v>
      </c>
      <c r="M368" s="63">
        <v>12</v>
      </c>
      <c r="V368" s="61">
        <v>1</v>
      </c>
      <c r="AR368" s="87">
        <v>42</v>
      </c>
      <c r="AS368" s="88">
        <f t="shared" si="36"/>
        <v>15.107913669064748</v>
      </c>
    </row>
    <row r="369" spans="1:45" x14ac:dyDescent="0.25">
      <c r="A369" s="8" t="s">
        <v>80</v>
      </c>
      <c r="D369" s="63">
        <v>1</v>
      </c>
      <c r="E369" s="61">
        <v>3</v>
      </c>
      <c r="F369" s="60">
        <v>4</v>
      </c>
      <c r="G369" s="67">
        <v>1</v>
      </c>
      <c r="M369" s="63">
        <v>2</v>
      </c>
      <c r="V369" s="61">
        <v>1</v>
      </c>
      <c r="AR369" s="87">
        <v>3</v>
      </c>
      <c r="AS369" s="88">
        <f t="shared" si="36"/>
        <v>1.079136690647482</v>
      </c>
    </row>
    <row r="370" spans="1:45" x14ac:dyDescent="0.25">
      <c r="A370" s="8" t="s">
        <v>3</v>
      </c>
      <c r="D370" s="63">
        <v>2</v>
      </c>
      <c r="E370" s="61">
        <v>89</v>
      </c>
      <c r="F370" s="60">
        <v>3</v>
      </c>
      <c r="G370" s="67">
        <v>8</v>
      </c>
      <c r="M370" s="63">
        <v>18</v>
      </c>
      <c r="V370" s="61">
        <v>19</v>
      </c>
      <c r="AR370" s="87">
        <v>33</v>
      </c>
      <c r="AS370" s="88">
        <f t="shared" si="36"/>
        <v>11.870503597122301</v>
      </c>
    </row>
    <row r="371" spans="1:45" x14ac:dyDescent="0.25">
      <c r="A371" s="20" t="s">
        <v>82</v>
      </c>
      <c r="AR371" s="84"/>
      <c r="AS371" s="84"/>
    </row>
    <row r="372" spans="1:45" x14ac:dyDescent="0.25">
      <c r="A372" s="21" t="s">
        <v>77</v>
      </c>
      <c r="D372" s="63">
        <v>15</v>
      </c>
      <c r="E372" s="61">
        <v>99</v>
      </c>
      <c r="F372" s="60">
        <v>1</v>
      </c>
      <c r="G372" s="67">
        <v>3</v>
      </c>
      <c r="M372" s="63">
        <v>2</v>
      </c>
      <c r="V372" s="61">
        <v>5</v>
      </c>
      <c r="AR372" s="87">
        <v>40</v>
      </c>
      <c r="AS372" s="88">
        <f>AR372/SUM($AR$372:$AR$376)*100</f>
        <v>14.440433212996389</v>
      </c>
    </row>
    <row r="373" spans="1:45" x14ac:dyDescent="0.25">
      <c r="A373" s="8" t="s">
        <v>78</v>
      </c>
      <c r="D373" s="63">
        <v>3</v>
      </c>
      <c r="E373" s="61">
        <v>82</v>
      </c>
      <c r="F373" s="60">
        <v>0</v>
      </c>
      <c r="G373" s="67">
        <v>2</v>
      </c>
      <c r="M373" s="63">
        <v>16</v>
      </c>
      <c r="V373" s="61">
        <v>1</v>
      </c>
      <c r="AR373" s="87">
        <v>122</v>
      </c>
      <c r="AS373" s="88">
        <f t="shared" ref="AS373:AS375" si="37">AR373/SUM($AR$372:$AR$376)*100</f>
        <v>44.04332129963899</v>
      </c>
    </row>
    <row r="374" spans="1:45" x14ac:dyDescent="0.25">
      <c r="A374" s="8" t="s">
        <v>79</v>
      </c>
      <c r="D374" s="63">
        <v>2</v>
      </c>
      <c r="E374" s="61">
        <v>41</v>
      </c>
      <c r="F374" s="60">
        <v>8</v>
      </c>
      <c r="G374" s="67">
        <v>0</v>
      </c>
      <c r="M374" s="63">
        <v>12</v>
      </c>
      <c r="V374" s="61">
        <v>2</v>
      </c>
      <c r="AR374" s="87">
        <v>66</v>
      </c>
      <c r="AS374" s="88">
        <f t="shared" si="37"/>
        <v>23.826714801444044</v>
      </c>
    </row>
    <row r="375" spans="1:45" x14ac:dyDescent="0.25">
      <c r="A375" s="8" t="s">
        <v>80</v>
      </c>
      <c r="D375" s="63">
        <v>1</v>
      </c>
      <c r="E375" s="61">
        <v>3</v>
      </c>
      <c r="F375" s="60">
        <v>5</v>
      </c>
      <c r="G375" s="67">
        <v>1</v>
      </c>
      <c r="M375" s="63">
        <v>6</v>
      </c>
      <c r="V375" s="61">
        <v>1</v>
      </c>
      <c r="AR375" s="87">
        <v>4</v>
      </c>
      <c r="AS375" s="88">
        <f t="shared" si="37"/>
        <v>1.4440433212996391</v>
      </c>
    </row>
    <row r="376" spans="1:45" x14ac:dyDescent="0.25">
      <c r="A376" s="8" t="s">
        <v>3</v>
      </c>
      <c r="D376" s="63">
        <v>2</v>
      </c>
      <c r="E376" s="61">
        <v>105</v>
      </c>
      <c r="F376" s="60">
        <v>4</v>
      </c>
      <c r="G376" s="67">
        <v>8</v>
      </c>
      <c r="M376" s="63">
        <v>18</v>
      </c>
      <c r="V376" s="61">
        <v>19</v>
      </c>
      <c r="AR376" s="87">
        <v>45</v>
      </c>
      <c r="AS376" s="88">
        <f>AR376/SUM($AR$372:$AR$376)*100</f>
        <v>16.245487364620939</v>
      </c>
    </row>
    <row r="377" spans="1:45" ht="71.25" x14ac:dyDescent="0.25">
      <c r="A377" s="17" t="s">
        <v>305</v>
      </c>
      <c r="AR377" s="84"/>
      <c r="AS377" s="84"/>
    </row>
    <row r="378" spans="1:45" x14ac:dyDescent="0.25">
      <c r="A378" s="13" t="s">
        <v>88</v>
      </c>
      <c r="AR378" s="84"/>
      <c r="AS378" s="84"/>
    </row>
    <row r="379" spans="1:45" x14ac:dyDescent="0.25">
      <c r="A379" s="12" t="s">
        <v>89</v>
      </c>
      <c r="D379" s="63">
        <v>2</v>
      </c>
      <c r="E379" s="61">
        <v>10</v>
      </c>
      <c r="F379" s="60">
        <v>0</v>
      </c>
      <c r="G379" s="67">
        <v>12</v>
      </c>
      <c r="M379" s="63">
        <v>10</v>
      </c>
      <c r="V379" s="61">
        <v>1</v>
      </c>
      <c r="AR379" s="90" t="s">
        <v>273</v>
      </c>
      <c r="AS379" s="84" t="s">
        <v>249</v>
      </c>
    </row>
    <row r="380" spans="1:45" x14ac:dyDescent="0.25">
      <c r="A380" s="12" t="s">
        <v>90</v>
      </c>
      <c r="D380" s="63">
        <v>300</v>
      </c>
      <c r="E380" s="61">
        <v>365</v>
      </c>
      <c r="F380" s="60">
        <v>0</v>
      </c>
      <c r="G380" s="67">
        <v>300</v>
      </c>
      <c r="M380" s="63">
        <v>30</v>
      </c>
      <c r="V380" s="61">
        <v>5</v>
      </c>
      <c r="AR380" s="90" t="s">
        <v>274</v>
      </c>
      <c r="AS380" s="84" t="s">
        <v>249</v>
      </c>
    </row>
    <row r="381" spans="1:45" ht="29.25" x14ac:dyDescent="0.25">
      <c r="A381" s="1" t="s">
        <v>91</v>
      </c>
      <c r="AR381" s="84"/>
      <c r="AS381" s="84"/>
    </row>
    <row r="382" spans="1:45" x14ac:dyDescent="0.25">
      <c r="A382" s="12" t="s">
        <v>89</v>
      </c>
      <c r="D382" s="63">
        <v>2</v>
      </c>
      <c r="E382" s="61">
        <v>10</v>
      </c>
      <c r="F382" s="60">
        <v>0</v>
      </c>
      <c r="G382" s="67">
        <v>6</v>
      </c>
      <c r="M382" s="63">
        <v>18</v>
      </c>
      <c r="V382" s="61">
        <v>1</v>
      </c>
      <c r="AR382" s="90" t="s">
        <v>275</v>
      </c>
      <c r="AS382" s="84" t="s">
        <v>249</v>
      </c>
    </row>
    <row r="383" spans="1:45" x14ac:dyDescent="0.25">
      <c r="A383" s="12" t="s">
        <v>90</v>
      </c>
      <c r="D383" s="63">
        <v>300</v>
      </c>
      <c r="E383" s="61">
        <v>365</v>
      </c>
      <c r="F383" s="60">
        <v>0</v>
      </c>
      <c r="G383" s="67">
        <v>365</v>
      </c>
      <c r="M383" s="63">
        <v>10</v>
      </c>
      <c r="V383" s="61">
        <v>3</v>
      </c>
      <c r="AR383" s="84" t="s">
        <v>249</v>
      </c>
      <c r="AS383" s="84" t="s">
        <v>249</v>
      </c>
    </row>
    <row r="384" spans="1:45" x14ac:dyDescent="0.25">
      <c r="A384" s="1" t="s">
        <v>92</v>
      </c>
      <c r="AR384" s="84"/>
      <c r="AS384" s="84"/>
    </row>
    <row r="385" spans="1:45" x14ac:dyDescent="0.25">
      <c r="A385" s="12" t="s">
        <v>89</v>
      </c>
      <c r="D385" s="63">
        <v>1</v>
      </c>
      <c r="E385" s="61">
        <v>10</v>
      </c>
      <c r="F385" s="60">
        <v>0</v>
      </c>
      <c r="G385" s="67">
        <v>7</v>
      </c>
      <c r="M385" s="63">
        <v>12</v>
      </c>
      <c r="V385" s="61">
        <v>1</v>
      </c>
      <c r="AR385" s="90" t="s">
        <v>276</v>
      </c>
      <c r="AS385" s="84" t="s">
        <v>249</v>
      </c>
    </row>
    <row r="386" spans="1:45" x14ac:dyDescent="0.25">
      <c r="A386" s="12" t="s">
        <v>90</v>
      </c>
      <c r="D386" s="63">
        <v>300</v>
      </c>
      <c r="E386" s="61">
        <v>365</v>
      </c>
      <c r="F386" s="60">
        <v>0</v>
      </c>
      <c r="G386" s="67">
        <v>365</v>
      </c>
      <c r="M386" s="63">
        <v>60</v>
      </c>
      <c r="V386" s="61">
        <v>2</v>
      </c>
      <c r="AR386" s="84" t="s">
        <v>249</v>
      </c>
      <c r="AS386" s="84" t="s">
        <v>249</v>
      </c>
    </row>
    <row r="387" spans="1:45" ht="29.25" x14ac:dyDescent="0.25">
      <c r="A387" s="1" t="s">
        <v>93</v>
      </c>
      <c r="AR387" s="84"/>
      <c r="AS387" s="84"/>
    </row>
    <row r="388" spans="1:45" x14ac:dyDescent="0.25">
      <c r="A388" s="12" t="s">
        <v>89</v>
      </c>
      <c r="D388" s="63">
        <v>2</v>
      </c>
      <c r="F388" s="60">
        <v>0</v>
      </c>
      <c r="G388" s="67">
        <v>6</v>
      </c>
      <c r="M388" s="63">
        <v>10</v>
      </c>
      <c r="V388" s="61">
        <v>1</v>
      </c>
      <c r="AR388" s="90" t="s">
        <v>276</v>
      </c>
      <c r="AS388" s="84" t="s">
        <v>249</v>
      </c>
    </row>
    <row r="389" spans="1:45" x14ac:dyDescent="0.25">
      <c r="A389" s="12" t="s">
        <v>90</v>
      </c>
      <c r="D389" s="63">
        <v>150</v>
      </c>
      <c r="F389" s="60">
        <v>0</v>
      </c>
      <c r="G389" s="67">
        <v>300</v>
      </c>
      <c r="M389" s="63">
        <v>30</v>
      </c>
      <c r="V389" s="61">
        <v>5</v>
      </c>
      <c r="AR389" s="84" t="s">
        <v>249</v>
      </c>
      <c r="AS389" s="84" t="s">
        <v>249</v>
      </c>
    </row>
    <row r="390" spans="1:45" x14ac:dyDescent="0.25">
      <c r="A390" s="1" t="s">
        <v>94</v>
      </c>
      <c r="AR390" s="84"/>
      <c r="AS390" s="84"/>
    </row>
    <row r="391" spans="1:45" x14ac:dyDescent="0.25">
      <c r="A391" s="12" t="s">
        <v>89</v>
      </c>
      <c r="D391" s="63">
        <v>2</v>
      </c>
      <c r="E391" s="61">
        <v>3</v>
      </c>
      <c r="F391" s="60">
        <v>0</v>
      </c>
      <c r="G391" s="67">
        <v>0</v>
      </c>
      <c r="M391" s="63">
        <v>10</v>
      </c>
      <c r="AR391" s="90" t="s">
        <v>276</v>
      </c>
      <c r="AS391" s="84" t="s">
        <v>249</v>
      </c>
    </row>
    <row r="392" spans="1:45" x14ac:dyDescent="0.25">
      <c r="A392" s="12" t="s">
        <v>90</v>
      </c>
      <c r="D392" s="63">
        <v>150</v>
      </c>
      <c r="E392" s="61">
        <v>730</v>
      </c>
      <c r="F392" s="60">
        <v>0</v>
      </c>
      <c r="G392" s="67">
        <v>0</v>
      </c>
      <c r="M392" s="63">
        <v>45</v>
      </c>
      <c r="AR392" s="87">
        <v>365</v>
      </c>
      <c r="AS392" s="84" t="s">
        <v>249</v>
      </c>
    </row>
    <row r="393" spans="1:45" ht="90" customHeight="1" x14ac:dyDescent="0.25">
      <c r="A393" s="19" t="s">
        <v>310</v>
      </c>
      <c r="AR393" s="84"/>
      <c r="AS393" s="84"/>
    </row>
    <row r="394" spans="1:45" ht="39" customHeight="1" x14ac:dyDescent="0.25">
      <c r="A394" s="19" t="s">
        <v>75</v>
      </c>
      <c r="AR394" s="84"/>
      <c r="AS394" s="84"/>
    </row>
    <row r="395" spans="1:45" x14ac:dyDescent="0.25">
      <c r="A395" s="93" t="s">
        <v>227</v>
      </c>
      <c r="AR395" s="84"/>
      <c r="AS395" s="84"/>
    </row>
    <row r="396" spans="1:45" x14ac:dyDescent="0.25">
      <c r="A396" s="94" t="s">
        <v>166</v>
      </c>
      <c r="D396" s="63">
        <v>0</v>
      </c>
      <c r="E396" s="61">
        <v>12</v>
      </c>
      <c r="F396" s="60">
        <v>5</v>
      </c>
      <c r="G396" s="67">
        <v>2</v>
      </c>
      <c r="M396" s="63">
        <v>2</v>
      </c>
      <c r="AR396" s="87">
        <v>7</v>
      </c>
      <c r="AS396" s="88">
        <f>AR396/SUM($AR$396:$AR$398)*100</f>
        <v>2.5270758122743682</v>
      </c>
    </row>
    <row r="397" spans="1:45" x14ac:dyDescent="0.25">
      <c r="A397" s="12" t="s">
        <v>167</v>
      </c>
      <c r="D397" s="63">
        <v>9</v>
      </c>
      <c r="E397" s="61">
        <v>91</v>
      </c>
      <c r="F397" s="60">
        <v>4</v>
      </c>
      <c r="G397" s="67">
        <v>0</v>
      </c>
      <c r="M397" s="63">
        <v>14</v>
      </c>
      <c r="AR397" s="87">
        <v>73</v>
      </c>
      <c r="AS397" s="88">
        <f t="shared" ref="AS397:AS398" si="38">AR397/SUM($AR$396:$AR$398)*100</f>
        <v>26.353790613718413</v>
      </c>
    </row>
    <row r="398" spans="1:45" x14ac:dyDescent="0.25">
      <c r="A398" s="12" t="s">
        <v>168</v>
      </c>
      <c r="D398" s="63">
        <v>14</v>
      </c>
      <c r="E398" s="61">
        <v>227</v>
      </c>
      <c r="F398" s="60">
        <v>9</v>
      </c>
      <c r="G398" s="67">
        <v>12</v>
      </c>
      <c r="M398" s="63">
        <v>38</v>
      </c>
      <c r="V398" s="61">
        <v>5</v>
      </c>
      <c r="AR398" s="87">
        <v>197</v>
      </c>
      <c r="AS398" s="88">
        <f t="shared" si="38"/>
        <v>71.119133574007222</v>
      </c>
    </row>
    <row r="399" spans="1:45" ht="16.5" customHeight="1" x14ac:dyDescent="0.25">
      <c r="A399" s="44" t="s">
        <v>170</v>
      </c>
      <c r="AR399" s="84"/>
      <c r="AS399" s="84"/>
    </row>
    <row r="400" spans="1:45" x14ac:dyDescent="0.25">
      <c r="A400" s="21" t="s">
        <v>171</v>
      </c>
      <c r="D400" s="63">
        <v>0</v>
      </c>
      <c r="E400" s="61">
        <v>12</v>
      </c>
      <c r="F400" s="60">
        <v>12</v>
      </c>
      <c r="G400" s="67">
        <v>0</v>
      </c>
      <c r="M400" s="63">
        <v>12</v>
      </c>
      <c r="V400" s="61">
        <v>3</v>
      </c>
      <c r="AR400" s="87">
        <v>12</v>
      </c>
      <c r="AS400" s="88">
        <f>AR400/SUM($AR$400:$AR$402)*100</f>
        <v>4.3321299638989164</v>
      </c>
    </row>
    <row r="401" spans="1:45" x14ac:dyDescent="0.25">
      <c r="A401" s="8" t="s">
        <v>172</v>
      </c>
      <c r="D401" s="63">
        <v>9</v>
      </c>
      <c r="E401" s="61">
        <v>62</v>
      </c>
      <c r="F401" s="60">
        <v>4</v>
      </c>
      <c r="G401" s="67">
        <v>2</v>
      </c>
      <c r="M401" s="63">
        <v>0</v>
      </c>
      <c r="V401" s="61">
        <v>1</v>
      </c>
      <c r="AR401" s="87">
        <v>140</v>
      </c>
      <c r="AS401" s="88">
        <f t="shared" ref="AS401:AS402" si="39">AR401/SUM($AR$400:$AR$402)*100</f>
        <v>50.541516245487358</v>
      </c>
    </row>
    <row r="402" spans="1:45" x14ac:dyDescent="0.25">
      <c r="A402" s="8" t="s">
        <v>41</v>
      </c>
      <c r="D402" s="63">
        <v>14</v>
      </c>
      <c r="E402" s="61">
        <v>256</v>
      </c>
      <c r="F402" s="60">
        <v>2</v>
      </c>
      <c r="G402" s="67">
        <v>12</v>
      </c>
      <c r="M402" s="63">
        <v>42</v>
      </c>
      <c r="V402" s="61">
        <v>21</v>
      </c>
      <c r="AR402" s="87">
        <v>125</v>
      </c>
      <c r="AS402" s="88">
        <f t="shared" si="39"/>
        <v>45.126353790613713</v>
      </c>
    </row>
    <row r="403" spans="1:45" x14ac:dyDescent="0.25">
      <c r="A403" s="45" t="s">
        <v>173</v>
      </c>
      <c r="AR403" s="84"/>
      <c r="AS403" s="84"/>
    </row>
    <row r="404" spans="1:45" x14ac:dyDescent="0.25">
      <c r="A404" s="21" t="s">
        <v>174</v>
      </c>
      <c r="D404" s="63">
        <v>2</v>
      </c>
      <c r="E404" s="61">
        <v>5</v>
      </c>
      <c r="F404" s="60">
        <v>7</v>
      </c>
      <c r="G404" s="67">
        <v>0</v>
      </c>
      <c r="M404" s="63">
        <v>0</v>
      </c>
      <c r="V404" s="61">
        <v>0</v>
      </c>
      <c r="AR404" s="87">
        <v>10</v>
      </c>
      <c r="AS404" s="88">
        <f>AR404/SUM($AR$404:$AR$406)*100</f>
        <v>3.6101083032490973</v>
      </c>
    </row>
    <row r="405" spans="1:45" x14ac:dyDescent="0.25">
      <c r="A405" s="8" t="s">
        <v>175</v>
      </c>
      <c r="D405" s="63">
        <v>9</v>
      </c>
      <c r="E405" s="61">
        <v>82</v>
      </c>
      <c r="F405" s="60">
        <v>10</v>
      </c>
      <c r="G405" s="67">
        <v>11</v>
      </c>
      <c r="M405" s="63">
        <v>54</v>
      </c>
      <c r="V405" s="61">
        <v>28</v>
      </c>
      <c r="AR405" s="87">
        <v>170</v>
      </c>
      <c r="AS405" s="88">
        <f t="shared" ref="AS405:AS406" si="40">AR405/SUM($AR$404:$AR$406)*100</f>
        <v>61.371841155234655</v>
      </c>
    </row>
    <row r="406" spans="1:45" x14ac:dyDescent="0.25">
      <c r="A406" s="8" t="s">
        <v>176</v>
      </c>
      <c r="D406" s="63">
        <v>12</v>
      </c>
      <c r="E406" s="61">
        <v>230</v>
      </c>
      <c r="F406" s="60">
        <v>1</v>
      </c>
      <c r="G406" s="67">
        <v>3</v>
      </c>
      <c r="M406" s="63">
        <v>0</v>
      </c>
      <c r="V406" s="61">
        <v>2</v>
      </c>
      <c r="AR406" s="87">
        <v>97</v>
      </c>
      <c r="AS406" s="88">
        <f t="shared" si="40"/>
        <v>35.018050541516246</v>
      </c>
    </row>
    <row r="407" spans="1:45" ht="16.5" x14ac:dyDescent="0.25">
      <c r="A407" s="68" t="s">
        <v>225</v>
      </c>
      <c r="AR407" s="84"/>
      <c r="AS407" s="84"/>
    </row>
    <row r="408" spans="1:45" ht="15" customHeight="1" x14ac:dyDescent="0.25">
      <c r="A408" s="44" t="s">
        <v>169</v>
      </c>
      <c r="AR408" s="84"/>
      <c r="AS408" s="84"/>
    </row>
    <row r="409" spans="1:45" x14ac:dyDescent="0.25">
      <c r="A409" s="21" t="s">
        <v>166</v>
      </c>
      <c r="D409" s="63">
        <v>5</v>
      </c>
      <c r="E409" s="61">
        <v>9</v>
      </c>
      <c r="F409" s="60">
        <v>6</v>
      </c>
      <c r="G409" s="67">
        <v>2</v>
      </c>
      <c r="M409" s="63">
        <v>0</v>
      </c>
      <c r="AR409" s="87">
        <v>9</v>
      </c>
      <c r="AS409" s="88">
        <f>AR409/SUM($AR$409:$AR$411)*100</f>
        <v>3.2490974729241873</v>
      </c>
    </row>
    <row r="410" spans="1:45" x14ac:dyDescent="0.25">
      <c r="A410" s="8" t="s">
        <v>167</v>
      </c>
      <c r="D410" s="63">
        <v>4</v>
      </c>
      <c r="E410" s="61">
        <v>95</v>
      </c>
      <c r="F410" s="60">
        <v>6</v>
      </c>
      <c r="G410" s="67">
        <v>0</v>
      </c>
      <c r="M410" s="63">
        <v>16</v>
      </c>
      <c r="AR410" s="87">
        <v>75</v>
      </c>
      <c r="AS410" s="88">
        <f t="shared" ref="AS410:AS411" si="41">AR410/SUM($AR$409:$AR$411)*100</f>
        <v>27.075812274368232</v>
      </c>
    </row>
    <row r="411" spans="1:45" x14ac:dyDescent="0.25">
      <c r="A411" s="8" t="s">
        <v>168</v>
      </c>
      <c r="D411" s="63">
        <v>14</v>
      </c>
      <c r="E411" s="61">
        <v>226</v>
      </c>
      <c r="F411" s="60">
        <v>6</v>
      </c>
      <c r="G411" s="67">
        <v>12</v>
      </c>
      <c r="M411" s="63">
        <v>38</v>
      </c>
      <c r="V411" s="61">
        <v>5</v>
      </c>
      <c r="AR411" s="87">
        <v>193</v>
      </c>
      <c r="AS411" s="88">
        <f t="shared" si="41"/>
        <v>69.675090252707577</v>
      </c>
    </row>
    <row r="412" spans="1:45" x14ac:dyDescent="0.25">
      <c r="A412" s="44" t="s">
        <v>226</v>
      </c>
      <c r="AR412" s="84"/>
      <c r="AS412" s="84"/>
    </row>
    <row r="413" spans="1:45" x14ac:dyDescent="0.25">
      <c r="A413" s="21" t="s">
        <v>171</v>
      </c>
      <c r="D413" s="63">
        <v>5</v>
      </c>
      <c r="E413" s="61">
        <v>11</v>
      </c>
      <c r="F413" s="60">
        <v>11</v>
      </c>
      <c r="G413" s="67">
        <v>0</v>
      </c>
      <c r="M413" s="63">
        <v>16</v>
      </c>
      <c r="V413" s="61">
        <v>1</v>
      </c>
      <c r="AR413" s="87">
        <v>12</v>
      </c>
      <c r="AS413" s="88">
        <f>AR413/SUM($AR$413:$AR$415)*100</f>
        <v>4.3321299638989164</v>
      </c>
    </row>
    <row r="414" spans="1:45" x14ac:dyDescent="0.25">
      <c r="A414" s="8" t="s">
        <v>172</v>
      </c>
      <c r="D414" s="63">
        <v>4</v>
      </c>
      <c r="E414" s="61">
        <v>63</v>
      </c>
      <c r="F414" s="60">
        <v>5</v>
      </c>
      <c r="G414" s="67">
        <v>2</v>
      </c>
      <c r="M414" s="63">
        <v>0</v>
      </c>
      <c r="V414" s="61">
        <v>1</v>
      </c>
      <c r="AR414" s="87">
        <v>118</v>
      </c>
      <c r="AS414" s="88">
        <f t="shared" ref="AS414:AS415" si="42">AR414/SUM($AR$413:$AR$415)*100</f>
        <v>42.599277978339352</v>
      </c>
    </row>
    <row r="415" spans="1:45" x14ac:dyDescent="0.25">
      <c r="A415" s="8" t="s">
        <v>41</v>
      </c>
      <c r="D415" s="63">
        <v>14</v>
      </c>
      <c r="E415" s="61">
        <v>256</v>
      </c>
      <c r="F415" s="60">
        <v>2</v>
      </c>
      <c r="G415" s="67">
        <v>12</v>
      </c>
      <c r="M415" s="63">
        <v>38</v>
      </c>
      <c r="V415" s="61">
        <v>15</v>
      </c>
      <c r="AR415" s="87">
        <v>147</v>
      </c>
      <c r="AS415" s="88">
        <f t="shared" si="42"/>
        <v>53.068592057761734</v>
      </c>
    </row>
    <row r="416" spans="1:45" x14ac:dyDescent="0.25">
      <c r="A416" s="45" t="s">
        <v>173</v>
      </c>
      <c r="AR416" s="84"/>
      <c r="AS416" s="84"/>
    </row>
    <row r="417" spans="1:45" x14ac:dyDescent="0.25">
      <c r="A417" s="21" t="s">
        <v>174</v>
      </c>
      <c r="D417" s="63">
        <v>3</v>
      </c>
      <c r="E417" s="61">
        <v>4</v>
      </c>
      <c r="F417" s="60">
        <v>3</v>
      </c>
      <c r="M417" s="63">
        <v>0</v>
      </c>
      <c r="V417" s="61">
        <v>0</v>
      </c>
      <c r="AR417" s="87">
        <v>15</v>
      </c>
      <c r="AS417" s="88">
        <f>AR417/SUM($AR$417:$AR$419)*100</f>
        <v>5.4151624548736459</v>
      </c>
    </row>
    <row r="418" spans="1:45" x14ac:dyDescent="0.25">
      <c r="A418" s="8" t="s">
        <v>175</v>
      </c>
      <c r="D418" s="63">
        <v>4</v>
      </c>
      <c r="E418" s="61">
        <v>83</v>
      </c>
      <c r="F418" s="60">
        <v>14</v>
      </c>
      <c r="M418" s="63">
        <v>54</v>
      </c>
      <c r="V418" s="61">
        <v>15</v>
      </c>
      <c r="AR418" s="87">
        <v>157</v>
      </c>
      <c r="AS418" s="88">
        <f t="shared" ref="AS418:AS419" si="43">AR418/SUM($AR$417:$AR$419)*100</f>
        <v>56.678700361010826</v>
      </c>
    </row>
    <row r="419" spans="1:45" x14ac:dyDescent="0.25">
      <c r="A419" s="8" t="s">
        <v>176</v>
      </c>
      <c r="D419" s="63">
        <v>16</v>
      </c>
      <c r="E419" s="61">
        <v>228</v>
      </c>
      <c r="F419" s="60">
        <v>1</v>
      </c>
      <c r="M419" s="63">
        <v>0</v>
      </c>
      <c r="V419" s="61">
        <v>3</v>
      </c>
      <c r="AR419" s="87">
        <v>105</v>
      </c>
      <c r="AS419" s="88">
        <f t="shared" si="43"/>
        <v>37.906137184115522</v>
      </c>
    </row>
    <row r="420" spans="1:45" x14ac:dyDescent="0.25">
      <c r="A420" s="13" t="s">
        <v>84</v>
      </c>
      <c r="AR420" s="84"/>
      <c r="AS420" s="84"/>
    </row>
    <row r="421" spans="1:45" x14ac:dyDescent="0.25">
      <c r="A421" s="44" t="s">
        <v>227</v>
      </c>
      <c r="E421" s="61">
        <v>20</v>
      </c>
      <c r="F421" s="60">
        <v>5</v>
      </c>
      <c r="G421" s="67">
        <v>0</v>
      </c>
      <c r="AR421" s="84"/>
      <c r="AS421" s="84"/>
    </row>
    <row r="422" spans="1:45" x14ac:dyDescent="0.25">
      <c r="A422" s="21" t="s">
        <v>166</v>
      </c>
      <c r="D422" s="63">
        <v>4</v>
      </c>
      <c r="E422" s="61">
        <v>116</v>
      </c>
      <c r="F422" s="60">
        <v>4</v>
      </c>
      <c r="G422" s="67">
        <v>0</v>
      </c>
      <c r="M422" s="63">
        <v>0</v>
      </c>
      <c r="V422" s="61">
        <v>1</v>
      </c>
      <c r="AR422" s="87">
        <v>32</v>
      </c>
      <c r="AS422" s="88">
        <f>AR422/SUM($AR$422:$AR$424)*100</f>
        <v>11.552346570397113</v>
      </c>
    </row>
    <row r="423" spans="1:45" x14ac:dyDescent="0.25">
      <c r="A423" s="8" t="s">
        <v>167</v>
      </c>
      <c r="D423" s="63">
        <v>8</v>
      </c>
      <c r="E423" s="61">
        <v>194</v>
      </c>
      <c r="F423" s="60">
        <v>9</v>
      </c>
      <c r="G423" s="67">
        <v>14</v>
      </c>
      <c r="M423" s="63">
        <v>18</v>
      </c>
      <c r="AR423" s="87">
        <v>81</v>
      </c>
      <c r="AS423" s="88">
        <f t="shared" ref="AS423:AS424" si="44">AR423/SUM($AR$422:$AR$424)*100</f>
        <v>29.241877256317689</v>
      </c>
    </row>
    <row r="424" spans="1:45" x14ac:dyDescent="0.25">
      <c r="A424" s="8" t="s">
        <v>168</v>
      </c>
      <c r="D424" s="63">
        <v>11</v>
      </c>
      <c r="M424" s="63">
        <v>36</v>
      </c>
      <c r="V424" s="61">
        <v>3</v>
      </c>
      <c r="AR424" s="87">
        <v>164</v>
      </c>
      <c r="AS424" s="88">
        <f t="shared" si="44"/>
        <v>59.205776173285194</v>
      </c>
    </row>
    <row r="425" spans="1:45" x14ac:dyDescent="0.25">
      <c r="A425" s="44" t="s">
        <v>226</v>
      </c>
      <c r="AR425" s="84"/>
      <c r="AS425" s="84"/>
    </row>
    <row r="426" spans="1:45" x14ac:dyDescent="0.25">
      <c r="A426" s="21" t="s">
        <v>171</v>
      </c>
      <c r="D426" s="63">
        <v>4</v>
      </c>
      <c r="E426" s="61">
        <v>9</v>
      </c>
      <c r="F426" s="60">
        <v>11</v>
      </c>
      <c r="G426" s="67">
        <v>0</v>
      </c>
      <c r="M426" s="63">
        <v>10</v>
      </c>
      <c r="AR426" s="87">
        <v>29</v>
      </c>
      <c r="AS426" s="88">
        <f>AR426/SUM($AR$426:$AR$428)*100</f>
        <v>10.469314079422382</v>
      </c>
    </row>
    <row r="427" spans="1:45" x14ac:dyDescent="0.25">
      <c r="A427" s="8" t="s">
        <v>172</v>
      </c>
      <c r="D427" s="63">
        <v>8</v>
      </c>
      <c r="E427" s="61">
        <v>121</v>
      </c>
      <c r="F427" s="60">
        <v>1</v>
      </c>
      <c r="G427" s="67">
        <v>0</v>
      </c>
      <c r="M427" s="63">
        <v>4</v>
      </c>
      <c r="AR427" s="87">
        <v>145</v>
      </c>
      <c r="AS427" s="88">
        <f t="shared" ref="AS427:AS428" si="45">AR427/SUM($AR$426:$AR$428)*100</f>
        <v>52.346570397111911</v>
      </c>
    </row>
    <row r="428" spans="1:45" x14ac:dyDescent="0.25">
      <c r="A428" s="8" t="s">
        <v>41</v>
      </c>
      <c r="D428" s="63">
        <v>11</v>
      </c>
      <c r="E428" s="61">
        <v>200</v>
      </c>
      <c r="F428" s="60">
        <v>6</v>
      </c>
      <c r="G428" s="67">
        <v>14</v>
      </c>
      <c r="M428" s="63">
        <v>40</v>
      </c>
      <c r="V428" s="61">
        <v>13</v>
      </c>
      <c r="AR428" s="87">
        <v>103</v>
      </c>
      <c r="AS428" s="88">
        <f t="shared" si="45"/>
        <v>37.184115523465707</v>
      </c>
    </row>
    <row r="429" spans="1:45" x14ac:dyDescent="0.25">
      <c r="A429" s="45" t="s">
        <v>173</v>
      </c>
      <c r="AR429" s="84"/>
      <c r="AS429" s="84"/>
    </row>
    <row r="430" spans="1:45" x14ac:dyDescent="0.25">
      <c r="A430" s="21" t="s">
        <v>174</v>
      </c>
      <c r="D430" s="63">
        <v>4</v>
      </c>
      <c r="E430" s="61">
        <v>7</v>
      </c>
      <c r="F430" s="60">
        <v>2</v>
      </c>
      <c r="G430" s="67">
        <v>0</v>
      </c>
      <c r="M430" s="63">
        <v>0</v>
      </c>
      <c r="V430" s="61">
        <v>0</v>
      </c>
      <c r="AR430" s="87">
        <v>28</v>
      </c>
      <c r="AS430" s="88">
        <f>AR430/SUM($AR$430:$AR$432)*100</f>
        <v>10.108303249097473</v>
      </c>
    </row>
    <row r="431" spans="1:45" x14ac:dyDescent="0.25">
      <c r="A431" s="8" t="s">
        <v>175</v>
      </c>
      <c r="D431" s="63">
        <v>4</v>
      </c>
      <c r="E431" s="61">
        <v>127</v>
      </c>
      <c r="F431" s="60">
        <v>13</v>
      </c>
      <c r="G431" s="67">
        <v>9</v>
      </c>
      <c r="M431" s="63">
        <v>54</v>
      </c>
      <c r="V431" s="61">
        <v>13</v>
      </c>
      <c r="AR431" s="87">
        <v>161</v>
      </c>
      <c r="AS431" s="88">
        <f t="shared" ref="AS431:AS432" si="46">AR431/SUM($AR$430:$AR$432)*100</f>
        <v>58.122743682310471</v>
      </c>
    </row>
    <row r="432" spans="1:45" x14ac:dyDescent="0.25">
      <c r="A432" s="8" t="s">
        <v>176</v>
      </c>
      <c r="D432" s="63">
        <v>15</v>
      </c>
      <c r="E432" s="61">
        <v>181</v>
      </c>
      <c r="F432" s="60">
        <v>3</v>
      </c>
      <c r="G432" s="67">
        <v>5</v>
      </c>
      <c r="M432" s="63">
        <v>0</v>
      </c>
      <c r="V432" s="61">
        <v>2</v>
      </c>
      <c r="AR432" s="87">
        <v>88</v>
      </c>
      <c r="AS432" s="88">
        <f t="shared" si="46"/>
        <v>31.768953068592058</v>
      </c>
    </row>
    <row r="433" spans="1:45" ht="29.25" x14ac:dyDescent="0.25">
      <c r="A433" s="13" t="s">
        <v>85</v>
      </c>
      <c r="AR433" s="84"/>
      <c r="AS433" s="84"/>
    </row>
    <row r="434" spans="1:45" x14ac:dyDescent="0.25">
      <c r="A434" s="44" t="s">
        <v>227</v>
      </c>
      <c r="AR434" s="84"/>
      <c r="AS434" s="84"/>
    </row>
    <row r="435" spans="1:45" x14ac:dyDescent="0.25">
      <c r="A435" s="21" t="s">
        <v>166</v>
      </c>
      <c r="D435" s="63">
        <v>2</v>
      </c>
      <c r="E435" s="61">
        <v>31</v>
      </c>
      <c r="F435" s="60">
        <v>6</v>
      </c>
      <c r="G435" s="67">
        <v>1</v>
      </c>
      <c r="M435" s="63">
        <v>2</v>
      </c>
      <c r="AR435" s="87">
        <v>29</v>
      </c>
      <c r="AS435" s="88">
        <f>AR435/SUM($AR$435:$AR$437)*100</f>
        <v>10.469314079422382</v>
      </c>
    </row>
    <row r="436" spans="1:45" x14ac:dyDescent="0.25">
      <c r="A436" s="8" t="s">
        <v>167</v>
      </c>
      <c r="D436" s="63">
        <v>9</v>
      </c>
      <c r="E436" s="61">
        <v>119</v>
      </c>
      <c r="F436" s="60">
        <v>6</v>
      </c>
      <c r="G436" s="67">
        <v>0</v>
      </c>
      <c r="M436" s="63">
        <v>12</v>
      </c>
      <c r="AR436" s="87">
        <v>90</v>
      </c>
      <c r="AS436" s="88">
        <f t="shared" ref="AS436:AS437" si="47">AR436/SUM($AR$435:$AR$437)*100</f>
        <v>32.490974729241877</v>
      </c>
    </row>
    <row r="437" spans="1:45" x14ac:dyDescent="0.25">
      <c r="A437" s="8" t="s">
        <v>168</v>
      </c>
      <c r="D437" s="63">
        <v>12</v>
      </c>
      <c r="E437" s="61">
        <v>180</v>
      </c>
      <c r="F437" s="60">
        <v>6</v>
      </c>
      <c r="G437" s="67">
        <v>13</v>
      </c>
      <c r="M437" s="63">
        <v>40</v>
      </c>
      <c r="V437" s="61">
        <v>5</v>
      </c>
      <c r="AR437" s="87">
        <v>158</v>
      </c>
      <c r="AS437" s="88">
        <f t="shared" si="47"/>
        <v>57.039711191335741</v>
      </c>
    </row>
    <row r="438" spans="1:45" x14ac:dyDescent="0.25">
      <c r="A438" s="44" t="s">
        <v>226</v>
      </c>
      <c r="AR438" s="84"/>
      <c r="AS438" s="84"/>
    </row>
    <row r="439" spans="1:45" x14ac:dyDescent="0.25">
      <c r="A439" s="21" t="s">
        <v>171</v>
      </c>
      <c r="D439" s="63">
        <v>2</v>
      </c>
      <c r="E439" s="61">
        <v>9</v>
      </c>
      <c r="F439" s="60">
        <v>9</v>
      </c>
      <c r="G439" s="67">
        <v>0</v>
      </c>
      <c r="M439" s="63">
        <v>10</v>
      </c>
      <c r="V439" s="61">
        <v>5</v>
      </c>
      <c r="AR439" s="87">
        <v>21</v>
      </c>
      <c r="AS439" s="88">
        <f>AR439/SUM($AR$439:$AR$441)*100</f>
        <v>7.5812274368231041</v>
      </c>
    </row>
    <row r="440" spans="1:45" x14ac:dyDescent="0.25">
      <c r="A440" s="8" t="s">
        <v>172</v>
      </c>
      <c r="D440" s="63">
        <v>9</v>
      </c>
      <c r="E440" s="61">
        <v>139</v>
      </c>
      <c r="F440" s="60">
        <v>5</v>
      </c>
      <c r="G440" s="67">
        <v>1</v>
      </c>
      <c r="M440" s="63">
        <v>2</v>
      </c>
      <c r="V440" s="61">
        <v>2</v>
      </c>
      <c r="AR440" s="87">
        <v>158</v>
      </c>
      <c r="AS440" s="88">
        <f t="shared" ref="AS440:AS441" si="48">AR440/SUM($AR$439:$AR$441)*100</f>
        <v>57.039711191335741</v>
      </c>
    </row>
    <row r="441" spans="1:45" x14ac:dyDescent="0.25">
      <c r="A441" s="8" t="s">
        <v>41</v>
      </c>
      <c r="D441" s="63">
        <v>12</v>
      </c>
      <c r="E441" s="61">
        <v>182</v>
      </c>
      <c r="F441" s="60">
        <v>4</v>
      </c>
      <c r="G441" s="67">
        <v>13</v>
      </c>
      <c r="M441" s="63">
        <v>42</v>
      </c>
      <c r="V441" s="61">
        <v>22</v>
      </c>
      <c r="AR441" s="87">
        <v>98</v>
      </c>
      <c r="AS441" s="88">
        <f t="shared" si="48"/>
        <v>35.379061371841154</v>
      </c>
    </row>
    <row r="442" spans="1:45" x14ac:dyDescent="0.25">
      <c r="A442" s="45" t="s">
        <v>173</v>
      </c>
      <c r="AR442" s="84"/>
      <c r="AS442" s="84"/>
    </row>
    <row r="443" spans="1:45" x14ac:dyDescent="0.25">
      <c r="A443" s="21" t="s">
        <v>174</v>
      </c>
      <c r="D443" s="63">
        <v>2</v>
      </c>
      <c r="E443" s="61">
        <v>10</v>
      </c>
      <c r="F443" s="60">
        <v>2</v>
      </c>
      <c r="G443" s="67">
        <v>0</v>
      </c>
      <c r="M443" s="63">
        <v>0</v>
      </c>
      <c r="V443" s="61">
        <v>0</v>
      </c>
      <c r="AR443" s="87">
        <v>23</v>
      </c>
      <c r="AS443" s="88">
        <f>AR443/SUM($AR$443:$AR$445)*100</f>
        <v>8.3032490974729249</v>
      </c>
    </row>
    <row r="444" spans="1:45" x14ac:dyDescent="0.25">
      <c r="A444" s="8" t="s">
        <v>175</v>
      </c>
      <c r="D444" s="63">
        <v>9</v>
      </c>
      <c r="E444" s="61">
        <v>135</v>
      </c>
      <c r="F444" s="60">
        <v>13</v>
      </c>
      <c r="G444" s="67">
        <v>12</v>
      </c>
      <c r="M444" s="63">
        <v>54</v>
      </c>
      <c r="V444" s="61">
        <v>28</v>
      </c>
      <c r="AR444" s="87">
        <v>169</v>
      </c>
      <c r="AS444" s="88">
        <f t="shared" ref="AS444:AS445" si="49">AR444/SUM($AR$443:$AR$445)*100</f>
        <v>61.010830324909747</v>
      </c>
    </row>
    <row r="445" spans="1:45" x14ac:dyDescent="0.25">
      <c r="A445" s="8" t="s">
        <v>176</v>
      </c>
      <c r="D445" s="63">
        <v>12</v>
      </c>
      <c r="E445" s="61">
        <v>170</v>
      </c>
      <c r="F445" s="60">
        <v>3</v>
      </c>
      <c r="G445" s="67">
        <v>2</v>
      </c>
      <c r="M445" s="63">
        <v>0</v>
      </c>
      <c r="V445" s="61">
        <v>2</v>
      </c>
      <c r="AR445" s="87">
        <v>85</v>
      </c>
      <c r="AS445" s="88">
        <f t="shared" si="49"/>
        <v>30.685920577617328</v>
      </c>
    </row>
    <row r="446" spans="1:45" ht="29.25" x14ac:dyDescent="0.25">
      <c r="A446" s="13" t="s">
        <v>86</v>
      </c>
      <c r="AR446" s="84"/>
      <c r="AS446" s="84"/>
    </row>
    <row r="447" spans="1:45" x14ac:dyDescent="0.25">
      <c r="A447" s="44" t="s">
        <v>227</v>
      </c>
      <c r="AR447" s="84"/>
      <c r="AS447" s="84"/>
    </row>
    <row r="448" spans="1:45" x14ac:dyDescent="0.25">
      <c r="A448" s="21" t="s">
        <v>166</v>
      </c>
      <c r="D448" s="63">
        <v>2</v>
      </c>
      <c r="E448" s="61">
        <v>73</v>
      </c>
      <c r="F448" s="60">
        <v>6</v>
      </c>
      <c r="G448" s="67">
        <v>1</v>
      </c>
      <c r="M448" s="63">
        <v>0</v>
      </c>
      <c r="AR448" s="87">
        <v>27</v>
      </c>
      <c r="AS448" s="88">
        <f>AR448/SUM($AR$448:$AR$450)*100</f>
        <v>9.7472924187725631</v>
      </c>
    </row>
    <row r="449" spans="1:45" x14ac:dyDescent="0.25">
      <c r="A449" s="8" t="s">
        <v>167</v>
      </c>
      <c r="D449" s="63">
        <v>8</v>
      </c>
      <c r="E449" s="61">
        <v>81</v>
      </c>
      <c r="F449" s="60">
        <v>6</v>
      </c>
      <c r="G449" s="67">
        <v>0</v>
      </c>
      <c r="M449" s="63">
        <v>16</v>
      </c>
      <c r="AR449" s="87">
        <v>70</v>
      </c>
      <c r="AS449" s="88">
        <f t="shared" ref="AS449:AS450" si="50">AR449/SUM($AR$448:$AR$450)*100</f>
        <v>25.270758122743679</v>
      </c>
    </row>
    <row r="450" spans="1:45" x14ac:dyDescent="0.25">
      <c r="A450" s="8" t="s">
        <v>168</v>
      </c>
      <c r="D450" s="63">
        <v>13</v>
      </c>
      <c r="E450" s="61">
        <v>176</v>
      </c>
      <c r="F450" s="60">
        <v>6</v>
      </c>
      <c r="G450" s="67">
        <v>13</v>
      </c>
      <c r="M450" s="63">
        <v>38</v>
      </c>
      <c r="V450" s="61">
        <v>5</v>
      </c>
      <c r="AR450" s="87">
        <v>180</v>
      </c>
      <c r="AS450" s="88">
        <f t="shared" si="50"/>
        <v>64.981949458483754</v>
      </c>
    </row>
    <row r="451" spans="1:45" x14ac:dyDescent="0.25">
      <c r="A451" s="44" t="s">
        <v>226</v>
      </c>
      <c r="AR451" s="84"/>
      <c r="AS451" s="84"/>
    </row>
    <row r="452" spans="1:45" x14ac:dyDescent="0.25">
      <c r="A452" s="21" t="s">
        <v>171</v>
      </c>
      <c r="D452" s="63">
        <v>2</v>
      </c>
      <c r="E452" s="61">
        <v>50</v>
      </c>
      <c r="F452" s="60">
        <v>12</v>
      </c>
      <c r="G452" s="67">
        <v>0</v>
      </c>
      <c r="M452" s="63">
        <v>2</v>
      </c>
      <c r="V452" s="61">
        <v>1</v>
      </c>
      <c r="AR452" s="87">
        <v>19</v>
      </c>
      <c r="AS452" s="88">
        <f>AR452/SUM($AR$452:$AR$454)*100</f>
        <v>6.8592057761732859</v>
      </c>
    </row>
    <row r="453" spans="1:45" x14ac:dyDescent="0.25">
      <c r="A453" s="8" t="s">
        <v>172</v>
      </c>
      <c r="D453" s="63">
        <v>8</v>
      </c>
      <c r="E453" s="61">
        <v>84</v>
      </c>
      <c r="F453" s="60">
        <v>1</v>
      </c>
      <c r="G453" s="67">
        <v>2</v>
      </c>
      <c r="M453" s="63">
        <v>0</v>
      </c>
      <c r="V453" s="61">
        <v>2</v>
      </c>
      <c r="AR453" s="87">
        <v>123</v>
      </c>
      <c r="AS453" s="88">
        <f t="shared" ref="AS453:AS454" si="51">AR453/SUM($AR$452:$AR$454)*100</f>
        <v>44.404332129963898</v>
      </c>
    </row>
    <row r="454" spans="1:45" x14ac:dyDescent="0.25">
      <c r="A454" s="8" t="s">
        <v>41</v>
      </c>
      <c r="D454" s="63">
        <v>13</v>
      </c>
      <c r="E454" s="61">
        <v>196</v>
      </c>
      <c r="F454" s="60">
        <v>5</v>
      </c>
      <c r="G454" s="67">
        <v>12</v>
      </c>
      <c r="M454" s="63">
        <v>52</v>
      </c>
      <c r="V454" s="61">
        <v>25</v>
      </c>
      <c r="AR454" s="87">
        <v>135</v>
      </c>
      <c r="AS454" s="88">
        <f t="shared" si="51"/>
        <v>48.736462093862812</v>
      </c>
    </row>
    <row r="455" spans="1:45" x14ac:dyDescent="0.25">
      <c r="A455" s="45" t="s">
        <v>173</v>
      </c>
      <c r="AR455" s="84"/>
      <c r="AS455" s="84"/>
    </row>
    <row r="456" spans="1:45" x14ac:dyDescent="0.25">
      <c r="A456" s="21" t="s">
        <v>174</v>
      </c>
      <c r="D456" s="63">
        <v>6</v>
      </c>
      <c r="E456" s="61">
        <v>55</v>
      </c>
      <c r="F456" s="60">
        <v>4</v>
      </c>
      <c r="G456" s="67">
        <v>0</v>
      </c>
      <c r="M456" s="63">
        <v>0</v>
      </c>
      <c r="V456" s="61">
        <v>0</v>
      </c>
      <c r="AR456" s="87">
        <v>31</v>
      </c>
      <c r="AS456" s="88">
        <f>AR456/SUM($AR$456:$AR$458)*100</f>
        <v>11.191335740072201</v>
      </c>
    </row>
    <row r="457" spans="1:45" x14ac:dyDescent="0.25">
      <c r="A457" s="8" t="s">
        <v>175</v>
      </c>
      <c r="D457" s="63">
        <v>4</v>
      </c>
      <c r="E457" s="61">
        <v>84</v>
      </c>
      <c r="F457" s="60">
        <v>11</v>
      </c>
      <c r="G457" s="67">
        <v>12</v>
      </c>
      <c r="M457" s="63">
        <v>54</v>
      </c>
      <c r="V457" s="61">
        <v>28</v>
      </c>
      <c r="AR457" s="87">
        <v>150</v>
      </c>
      <c r="AS457" s="88">
        <f t="shared" ref="AS457:AS458" si="52">AR457/SUM($AR$456:$AR$458)*100</f>
        <v>54.151624548736464</v>
      </c>
    </row>
    <row r="458" spans="1:45" ht="14.25" customHeight="1" x14ac:dyDescent="0.25">
      <c r="A458" s="8" t="s">
        <v>176</v>
      </c>
      <c r="D458" s="63">
        <v>13</v>
      </c>
      <c r="E458" s="61">
        <v>179</v>
      </c>
      <c r="F458" s="60">
        <v>3</v>
      </c>
      <c r="G458" s="67">
        <v>2</v>
      </c>
      <c r="M458" s="63">
        <v>0</v>
      </c>
      <c r="V458" s="61">
        <v>2</v>
      </c>
      <c r="AR458" s="87">
        <v>96</v>
      </c>
      <c r="AS458" s="88">
        <f t="shared" si="52"/>
        <v>34.657039711191331</v>
      </c>
    </row>
    <row r="459" spans="1:45" ht="30.75" customHeight="1" x14ac:dyDescent="0.25">
      <c r="A459" s="19" t="s">
        <v>87</v>
      </c>
      <c r="AR459" s="84"/>
      <c r="AS459" s="84"/>
    </row>
    <row r="460" spans="1:45" x14ac:dyDescent="0.25">
      <c r="A460" s="44" t="s">
        <v>227</v>
      </c>
      <c r="AR460" s="84"/>
      <c r="AS460" s="84"/>
    </row>
    <row r="461" spans="1:45" x14ac:dyDescent="0.25">
      <c r="A461" s="21" t="s">
        <v>166</v>
      </c>
      <c r="D461" s="63">
        <v>2</v>
      </c>
      <c r="E461" s="61">
        <v>79</v>
      </c>
      <c r="F461" s="60">
        <v>8</v>
      </c>
      <c r="G461" s="67">
        <v>1</v>
      </c>
      <c r="M461" s="63">
        <v>0</v>
      </c>
      <c r="V461" s="61">
        <v>1</v>
      </c>
      <c r="AR461" s="87">
        <v>12</v>
      </c>
      <c r="AS461" s="88">
        <f>AR461/SUM($AR$461:$AR$463)*100</f>
        <v>4.3321299638989164</v>
      </c>
    </row>
    <row r="462" spans="1:45" x14ac:dyDescent="0.25">
      <c r="A462" s="8" t="s">
        <v>167</v>
      </c>
      <c r="D462" s="63">
        <v>12</v>
      </c>
      <c r="E462" s="61">
        <v>75</v>
      </c>
      <c r="F462" s="60">
        <v>4</v>
      </c>
      <c r="G462" s="67">
        <v>0</v>
      </c>
      <c r="M462" s="63">
        <v>8</v>
      </c>
      <c r="AR462" s="87">
        <v>74</v>
      </c>
      <c r="AS462" s="88">
        <f t="shared" ref="AS462:AS463" si="53">AR462/SUM($AR$461:$AR$463)*100</f>
        <v>26.714801444043324</v>
      </c>
    </row>
    <row r="463" spans="1:45" x14ac:dyDescent="0.25">
      <c r="A463" s="8" t="s">
        <v>168</v>
      </c>
      <c r="D463" s="63">
        <v>9</v>
      </c>
      <c r="E463" s="61">
        <v>176</v>
      </c>
      <c r="F463" s="60">
        <v>6</v>
      </c>
      <c r="G463" s="67">
        <v>13</v>
      </c>
      <c r="M463" s="63">
        <v>46</v>
      </c>
      <c r="V463" s="61">
        <v>5</v>
      </c>
      <c r="AR463" s="87">
        <v>191</v>
      </c>
      <c r="AS463" s="88">
        <f t="shared" si="53"/>
        <v>68.953068592057761</v>
      </c>
    </row>
    <row r="464" spans="1:45" x14ac:dyDescent="0.25">
      <c r="A464" s="44" t="s">
        <v>226</v>
      </c>
      <c r="AR464" s="87"/>
      <c r="AS464" s="87"/>
    </row>
    <row r="465" spans="1:45" x14ac:dyDescent="0.25">
      <c r="A465" s="21" t="s">
        <v>171</v>
      </c>
      <c r="D465" s="63">
        <v>2</v>
      </c>
      <c r="E465" s="61">
        <v>56</v>
      </c>
      <c r="F465" s="60">
        <v>3</v>
      </c>
      <c r="G465" s="67">
        <v>0</v>
      </c>
      <c r="M465" s="63">
        <v>0</v>
      </c>
      <c r="V465" s="61">
        <v>1</v>
      </c>
      <c r="AR465" s="87">
        <v>13</v>
      </c>
      <c r="AS465" s="88">
        <f>AR465/SUM($AR$465:$AR$467)*100</f>
        <v>4.6931407942238268</v>
      </c>
    </row>
    <row r="466" spans="1:45" x14ac:dyDescent="0.25">
      <c r="A466" s="8" t="s">
        <v>172</v>
      </c>
      <c r="D466" s="63">
        <v>12</v>
      </c>
      <c r="E466" s="61">
        <v>75</v>
      </c>
      <c r="F466" s="60">
        <v>8</v>
      </c>
      <c r="G466" s="67">
        <v>1</v>
      </c>
      <c r="M466" s="63">
        <v>0</v>
      </c>
      <c r="V466" s="61">
        <v>2</v>
      </c>
      <c r="AR466" s="87">
        <v>136</v>
      </c>
      <c r="AS466" s="88">
        <f t="shared" ref="AS466:AS467" si="54">AR466/SUM($AR$465:$AR$467)*100</f>
        <v>49.097472924187727</v>
      </c>
    </row>
    <row r="467" spans="1:45" x14ac:dyDescent="0.25">
      <c r="A467" s="8" t="s">
        <v>41</v>
      </c>
      <c r="D467" s="63">
        <v>9</v>
      </c>
      <c r="E467" s="61">
        <v>199</v>
      </c>
      <c r="F467" s="60">
        <v>7</v>
      </c>
      <c r="G467" s="67">
        <v>13</v>
      </c>
      <c r="M467" s="63">
        <v>54</v>
      </c>
      <c r="V467" s="61">
        <v>21</v>
      </c>
      <c r="AR467" s="87">
        <v>128</v>
      </c>
      <c r="AS467" s="88">
        <f t="shared" si="54"/>
        <v>46.209386281588451</v>
      </c>
    </row>
    <row r="468" spans="1:45" x14ac:dyDescent="0.25">
      <c r="A468" s="45" t="s">
        <v>173</v>
      </c>
      <c r="AR468" s="84"/>
      <c r="AS468" s="84"/>
    </row>
    <row r="469" spans="1:45" x14ac:dyDescent="0.25">
      <c r="A469" s="21" t="s">
        <v>174</v>
      </c>
      <c r="D469" s="63">
        <v>2</v>
      </c>
      <c r="E469" s="61">
        <v>71</v>
      </c>
      <c r="F469" s="60">
        <v>3</v>
      </c>
      <c r="G469" s="67">
        <v>0</v>
      </c>
      <c r="M469" s="63">
        <v>0</v>
      </c>
      <c r="V469" s="61">
        <v>1</v>
      </c>
      <c r="AR469" s="87">
        <v>16</v>
      </c>
      <c r="AS469" s="88">
        <f>AR469/SUM($AR$469:$AR$471)*100</f>
        <v>5.7761732851985563</v>
      </c>
    </row>
    <row r="470" spans="1:45" x14ac:dyDescent="0.25">
      <c r="A470" s="8" t="s">
        <v>175</v>
      </c>
      <c r="D470" s="63">
        <v>12</v>
      </c>
      <c r="E470" s="61">
        <v>66</v>
      </c>
      <c r="F470" s="60">
        <v>14</v>
      </c>
      <c r="G470" s="67">
        <v>12</v>
      </c>
      <c r="M470" s="63">
        <v>54</v>
      </c>
      <c r="V470" s="61">
        <v>22</v>
      </c>
      <c r="AR470" s="87">
        <v>159</v>
      </c>
      <c r="AS470" s="88">
        <f t="shared" ref="AS470:AS471" si="55">AR470/SUM($AR$469:$AR$471)*100</f>
        <v>57.400722021660656</v>
      </c>
    </row>
    <row r="471" spans="1:45" x14ac:dyDescent="0.25">
      <c r="A471" s="8" t="s">
        <v>176</v>
      </c>
      <c r="D471" s="63">
        <v>9</v>
      </c>
      <c r="E471" s="61">
        <v>178</v>
      </c>
      <c r="F471" s="60">
        <v>1</v>
      </c>
      <c r="G471" s="67">
        <v>2</v>
      </c>
      <c r="M471" s="63">
        <v>0</v>
      </c>
      <c r="V471" s="61">
        <v>2</v>
      </c>
      <c r="AR471" s="87">
        <v>102</v>
      </c>
      <c r="AS471" s="88">
        <f t="shared" si="55"/>
        <v>36.823104693140799</v>
      </c>
    </row>
    <row r="472" spans="1:45" ht="43.5" x14ac:dyDescent="0.25">
      <c r="A472" s="98" t="s">
        <v>308</v>
      </c>
      <c r="AR472" s="84"/>
      <c r="AS472" s="84"/>
    </row>
    <row r="473" spans="1:45" ht="15.75" x14ac:dyDescent="0.25">
      <c r="A473" s="50" t="s">
        <v>228</v>
      </c>
      <c r="D473" s="63">
        <v>2</v>
      </c>
      <c r="E473" s="61">
        <v>16</v>
      </c>
      <c r="F473" s="60">
        <v>6</v>
      </c>
      <c r="G473" s="67">
        <v>1</v>
      </c>
      <c r="M473" s="63">
        <v>0</v>
      </c>
      <c r="V473" s="61">
        <v>1</v>
      </c>
      <c r="AR473" s="87">
        <v>5</v>
      </c>
      <c r="AS473" s="88">
        <f>AR473/277*100</f>
        <v>1.8050541516245486</v>
      </c>
    </row>
    <row r="474" spans="1:45" ht="15.75" x14ac:dyDescent="0.25">
      <c r="A474" s="50" t="s">
        <v>229</v>
      </c>
      <c r="D474" s="63">
        <v>2</v>
      </c>
      <c r="E474" s="61">
        <v>15</v>
      </c>
      <c r="F474" s="60">
        <v>3</v>
      </c>
      <c r="G474" s="67">
        <v>2</v>
      </c>
      <c r="M474" s="63">
        <v>0</v>
      </c>
      <c r="V474" s="61">
        <v>2</v>
      </c>
      <c r="AR474" s="87">
        <v>18</v>
      </c>
      <c r="AS474" s="88">
        <f t="shared" ref="AS474:AS489" si="56">AR474/277*100</f>
        <v>6.4981949458483745</v>
      </c>
    </row>
    <row r="475" spans="1:45" ht="15.75" x14ac:dyDescent="0.25">
      <c r="A475" s="50" t="s">
        <v>230</v>
      </c>
      <c r="D475" s="63">
        <v>0</v>
      </c>
      <c r="E475" s="61">
        <v>63</v>
      </c>
      <c r="F475" s="60">
        <v>1</v>
      </c>
      <c r="G475" s="67">
        <v>0</v>
      </c>
      <c r="M475" s="63">
        <v>0</v>
      </c>
      <c r="V475" s="61">
        <v>0</v>
      </c>
      <c r="AR475" s="87">
        <v>18</v>
      </c>
      <c r="AS475" s="88">
        <f t="shared" si="56"/>
        <v>6.4981949458483745</v>
      </c>
    </row>
    <row r="476" spans="1:45" ht="15.75" x14ac:dyDescent="0.25">
      <c r="A476" s="50" t="s">
        <v>231</v>
      </c>
      <c r="D476" s="63">
        <v>2</v>
      </c>
      <c r="E476" s="61">
        <v>71</v>
      </c>
      <c r="F476" s="60">
        <v>1</v>
      </c>
      <c r="G476" s="67">
        <v>3</v>
      </c>
      <c r="M476" s="63">
        <v>12</v>
      </c>
      <c r="V476" s="61">
        <v>1</v>
      </c>
      <c r="AR476" s="87">
        <v>27</v>
      </c>
      <c r="AS476" s="88">
        <f t="shared" si="56"/>
        <v>9.7472924187725631</v>
      </c>
    </row>
    <row r="477" spans="1:45" ht="31.5" x14ac:dyDescent="0.25">
      <c r="A477" s="51" t="s">
        <v>232</v>
      </c>
      <c r="D477" s="63">
        <v>0</v>
      </c>
      <c r="E477" s="61">
        <v>6</v>
      </c>
      <c r="F477" s="60">
        <v>1</v>
      </c>
      <c r="G477" s="67">
        <v>1</v>
      </c>
      <c r="M477" s="63">
        <v>16</v>
      </c>
      <c r="V477" s="61">
        <v>1</v>
      </c>
      <c r="AR477" s="87">
        <v>18</v>
      </c>
      <c r="AS477" s="88">
        <f t="shared" si="56"/>
        <v>6.4981949458483745</v>
      </c>
    </row>
    <row r="478" spans="1:45" ht="15.75" x14ac:dyDescent="0.25">
      <c r="A478" s="50" t="s">
        <v>233</v>
      </c>
      <c r="D478" s="63">
        <v>11</v>
      </c>
      <c r="F478" s="60">
        <v>0</v>
      </c>
      <c r="G478" s="67">
        <v>0</v>
      </c>
      <c r="M478" s="63">
        <v>0</v>
      </c>
      <c r="V478" s="61">
        <v>0</v>
      </c>
      <c r="AR478" s="87"/>
      <c r="AS478" s="88"/>
    </row>
    <row r="479" spans="1:45" ht="15.75" x14ac:dyDescent="0.25">
      <c r="A479" s="50" t="s">
        <v>234</v>
      </c>
      <c r="D479" s="63">
        <v>6</v>
      </c>
      <c r="E479" s="61">
        <v>142</v>
      </c>
      <c r="F479" s="60">
        <v>6</v>
      </c>
      <c r="G479" s="67">
        <v>9</v>
      </c>
      <c r="M479" s="63">
        <v>18</v>
      </c>
      <c r="V479" s="61">
        <v>17</v>
      </c>
      <c r="AR479" s="87">
        <v>172</v>
      </c>
      <c r="AS479" s="88">
        <f t="shared" si="56"/>
        <v>62.093862815884485</v>
      </c>
    </row>
    <row r="480" spans="1:45" ht="15.75" x14ac:dyDescent="0.25">
      <c r="A480" s="50" t="s">
        <v>3</v>
      </c>
      <c r="E480" s="61">
        <v>38</v>
      </c>
      <c r="F480" s="60">
        <v>1</v>
      </c>
      <c r="G480" s="67">
        <v>2</v>
      </c>
      <c r="M480" s="63">
        <v>8</v>
      </c>
      <c r="V480" s="61">
        <v>9</v>
      </c>
      <c r="AR480" s="87">
        <v>31</v>
      </c>
      <c r="AS480" s="88">
        <f t="shared" si="56"/>
        <v>11.191335740072201</v>
      </c>
    </row>
    <row r="481" spans="1:45" ht="57.75" customHeight="1" x14ac:dyDescent="0.25">
      <c r="A481" s="101" t="s">
        <v>307</v>
      </c>
      <c r="AR481" s="84"/>
      <c r="AS481" s="84"/>
    </row>
    <row r="482" spans="1:45" ht="47.25" x14ac:dyDescent="0.25">
      <c r="A482" s="51" t="s">
        <v>235</v>
      </c>
      <c r="D482" s="63">
        <v>0</v>
      </c>
      <c r="E482" s="61">
        <v>7</v>
      </c>
      <c r="F482" s="60">
        <v>2</v>
      </c>
      <c r="G482" s="67">
        <v>1</v>
      </c>
      <c r="M482" s="63">
        <v>0</v>
      </c>
      <c r="AR482" s="92">
        <v>5</v>
      </c>
      <c r="AS482" s="91">
        <f t="shared" si="56"/>
        <v>1.8050541516245486</v>
      </c>
    </row>
    <row r="483" spans="1:45" ht="15.75" x14ac:dyDescent="0.25">
      <c r="A483" s="50" t="s">
        <v>236</v>
      </c>
      <c r="D483" s="63">
        <v>1</v>
      </c>
      <c r="E483" s="61">
        <v>19</v>
      </c>
      <c r="F483" s="60">
        <v>3</v>
      </c>
      <c r="G483" s="67">
        <v>1</v>
      </c>
      <c r="M483" s="63">
        <v>0</v>
      </c>
      <c r="AR483" s="92">
        <v>10</v>
      </c>
      <c r="AS483" s="91">
        <f t="shared" si="56"/>
        <v>3.6101083032490973</v>
      </c>
    </row>
    <row r="484" spans="1:45" ht="47.25" x14ac:dyDescent="0.25">
      <c r="A484" s="51" t="s">
        <v>237</v>
      </c>
      <c r="D484" s="63">
        <v>2</v>
      </c>
      <c r="E484" s="61">
        <v>14</v>
      </c>
      <c r="F484" s="60">
        <v>1</v>
      </c>
      <c r="G484" s="67">
        <v>0</v>
      </c>
      <c r="M484" s="63">
        <v>0</v>
      </c>
      <c r="AR484" s="92">
        <v>19</v>
      </c>
      <c r="AS484" s="91">
        <f t="shared" si="56"/>
        <v>6.8592057761732859</v>
      </c>
    </row>
    <row r="485" spans="1:45" ht="78.75" x14ac:dyDescent="0.25">
      <c r="A485" s="51" t="s">
        <v>238</v>
      </c>
      <c r="D485" s="63">
        <v>0</v>
      </c>
      <c r="E485" s="61">
        <v>5</v>
      </c>
      <c r="F485" s="60">
        <v>1</v>
      </c>
      <c r="G485" s="67">
        <v>0</v>
      </c>
      <c r="M485" s="63">
        <v>0</v>
      </c>
      <c r="AR485" s="92">
        <v>18</v>
      </c>
      <c r="AS485" s="91">
        <f t="shared" si="56"/>
        <v>6.4981949458483745</v>
      </c>
    </row>
    <row r="486" spans="1:45" ht="15.75" x14ac:dyDescent="0.25">
      <c r="A486" s="50" t="s">
        <v>233</v>
      </c>
      <c r="D486" s="63">
        <v>11</v>
      </c>
      <c r="F486" s="60">
        <v>0</v>
      </c>
      <c r="G486" s="67">
        <v>0</v>
      </c>
      <c r="M486" s="63">
        <v>0</v>
      </c>
      <c r="AR486" s="92"/>
      <c r="AS486" s="91"/>
    </row>
    <row r="487" spans="1:45" ht="15.75" x14ac:dyDescent="0.25">
      <c r="A487" s="50" t="s">
        <v>239</v>
      </c>
      <c r="D487" s="63">
        <v>9</v>
      </c>
      <c r="E487" s="61">
        <v>200</v>
      </c>
      <c r="F487" s="60">
        <v>6</v>
      </c>
      <c r="G487" s="67">
        <v>9</v>
      </c>
      <c r="M487" s="63">
        <v>46</v>
      </c>
      <c r="V487" s="61">
        <v>15</v>
      </c>
      <c r="AR487" s="92">
        <v>116</v>
      </c>
      <c r="AS487" s="91">
        <f t="shared" si="56"/>
        <v>41.877256317689529</v>
      </c>
    </row>
    <row r="488" spans="1:45" ht="15.75" x14ac:dyDescent="0.25">
      <c r="A488" s="50" t="s">
        <v>3</v>
      </c>
      <c r="D488" s="63">
        <v>0</v>
      </c>
      <c r="E488" s="61">
        <v>85</v>
      </c>
      <c r="F488" s="60">
        <v>5</v>
      </c>
      <c r="G488" s="67">
        <v>4</v>
      </c>
      <c r="M488" s="63">
        <v>8</v>
      </c>
      <c r="V488" s="61">
        <v>15</v>
      </c>
      <c r="AR488" s="92">
        <v>106</v>
      </c>
      <c r="AS488" s="91">
        <f t="shared" si="56"/>
        <v>38.26714801444043</v>
      </c>
    </row>
    <row r="489" spans="1:45" ht="31.5" x14ac:dyDescent="0.25">
      <c r="A489" s="51" t="s">
        <v>240</v>
      </c>
      <c r="F489" s="60">
        <v>0</v>
      </c>
      <c r="G489" s="67">
        <v>0</v>
      </c>
      <c r="M489" s="63">
        <v>0</v>
      </c>
      <c r="V489" s="61">
        <v>1</v>
      </c>
      <c r="AR489" s="92">
        <v>3</v>
      </c>
      <c r="AS489" s="91">
        <f t="shared" si="56"/>
        <v>1.0830324909747291</v>
      </c>
    </row>
    <row r="490" spans="1:45" ht="141.75" x14ac:dyDescent="0.25">
      <c r="A490" s="100" t="s">
        <v>306</v>
      </c>
      <c r="AR490" s="84"/>
      <c r="AS490" s="84"/>
    </row>
    <row r="491" spans="1:45" ht="17.25" x14ac:dyDescent="0.3">
      <c r="A491" s="52" t="s">
        <v>241</v>
      </c>
      <c r="AR491" s="84"/>
      <c r="AS491" s="84"/>
    </row>
    <row r="492" spans="1:45" ht="16.5" x14ac:dyDescent="0.25">
      <c r="A492" s="53" t="s">
        <v>226</v>
      </c>
      <c r="AR492" s="84"/>
      <c r="AS492" s="84"/>
    </row>
    <row r="493" spans="1:45" ht="15.75" x14ac:dyDescent="0.25">
      <c r="A493" s="54" t="s">
        <v>77</v>
      </c>
      <c r="D493" s="63">
        <v>6</v>
      </c>
      <c r="E493" s="61">
        <v>39</v>
      </c>
      <c r="F493" s="60">
        <v>2</v>
      </c>
      <c r="G493" s="67">
        <v>4</v>
      </c>
      <c r="M493" s="63">
        <v>0</v>
      </c>
      <c r="V493" s="61">
        <v>1</v>
      </c>
      <c r="AR493" s="87">
        <v>30</v>
      </c>
      <c r="AS493" s="88">
        <f>AR493/SUM($AR$493:$AR$497)*100</f>
        <v>10.830324909747292</v>
      </c>
    </row>
    <row r="494" spans="1:45" ht="15.75" x14ac:dyDescent="0.25">
      <c r="A494" s="54" t="s">
        <v>78</v>
      </c>
      <c r="D494" s="63">
        <v>3</v>
      </c>
      <c r="E494" s="61">
        <v>121</v>
      </c>
      <c r="F494" s="60">
        <v>3</v>
      </c>
      <c r="G494" s="67">
        <v>1</v>
      </c>
      <c r="M494" s="63">
        <v>24</v>
      </c>
      <c r="V494" s="61">
        <v>1</v>
      </c>
      <c r="AR494" s="87">
        <v>182</v>
      </c>
      <c r="AS494" s="88">
        <f t="shared" ref="AS494:AS497" si="57">AR494/SUM($AR$493:$AR$497)*100</f>
        <v>65.70397111913357</v>
      </c>
    </row>
    <row r="495" spans="1:45" ht="15.75" x14ac:dyDescent="0.25">
      <c r="A495" s="54" t="s">
        <v>242</v>
      </c>
      <c r="D495" s="63">
        <v>2</v>
      </c>
      <c r="E495" s="61">
        <v>32</v>
      </c>
      <c r="F495" s="60">
        <v>8</v>
      </c>
      <c r="G495" s="67">
        <v>1</v>
      </c>
      <c r="M495" s="63">
        <v>18</v>
      </c>
      <c r="V495" s="61">
        <v>0</v>
      </c>
      <c r="AR495" s="87">
        <v>16</v>
      </c>
      <c r="AS495" s="88">
        <f t="shared" si="57"/>
        <v>5.7761732851985563</v>
      </c>
    </row>
    <row r="496" spans="1:45" ht="15.75" x14ac:dyDescent="0.25">
      <c r="A496" s="54" t="s">
        <v>243</v>
      </c>
      <c r="D496" s="63">
        <v>0</v>
      </c>
      <c r="E496" s="61">
        <v>6</v>
      </c>
      <c r="F496" s="60">
        <v>1</v>
      </c>
      <c r="G496" s="67">
        <v>0</v>
      </c>
      <c r="M496" s="63">
        <v>4</v>
      </c>
      <c r="V496" s="61">
        <v>0</v>
      </c>
      <c r="AR496" s="87">
        <v>1</v>
      </c>
      <c r="AS496" s="88">
        <f t="shared" si="57"/>
        <v>0.36101083032490977</v>
      </c>
    </row>
    <row r="497" spans="1:45" ht="15.75" x14ac:dyDescent="0.25">
      <c r="A497" s="54" t="s">
        <v>3</v>
      </c>
      <c r="D497" s="63">
        <v>12</v>
      </c>
      <c r="E497" s="61">
        <v>132</v>
      </c>
      <c r="F497" s="60">
        <v>4</v>
      </c>
      <c r="G497" s="67">
        <v>8</v>
      </c>
      <c r="M497" s="63">
        <v>8</v>
      </c>
      <c r="V497" s="61">
        <v>8</v>
      </c>
      <c r="AR497" s="87">
        <v>48</v>
      </c>
      <c r="AS497" s="88">
        <f t="shared" si="57"/>
        <v>17.328519855595665</v>
      </c>
    </row>
    <row r="498" spans="1:45" ht="16.5" x14ac:dyDescent="0.25">
      <c r="A498" s="53" t="s">
        <v>173</v>
      </c>
      <c r="AR498" s="87"/>
      <c r="AS498" s="87"/>
    </row>
    <row r="499" spans="1:45" ht="15.75" x14ac:dyDescent="0.25">
      <c r="A499" s="54" t="s">
        <v>77</v>
      </c>
      <c r="D499" s="63">
        <v>6</v>
      </c>
      <c r="E499" s="61">
        <v>31</v>
      </c>
      <c r="F499" s="60">
        <v>1</v>
      </c>
      <c r="G499" s="67">
        <v>3</v>
      </c>
      <c r="M499" s="63">
        <v>2</v>
      </c>
      <c r="V499" s="61">
        <v>1</v>
      </c>
      <c r="AR499" s="87">
        <v>10</v>
      </c>
      <c r="AS499" s="88">
        <f>AR499/SUM($AR$499:$AR$503)*100</f>
        <v>3.6101083032490973</v>
      </c>
    </row>
    <row r="500" spans="1:45" ht="15.75" x14ac:dyDescent="0.25">
      <c r="A500" s="54" t="s">
        <v>78</v>
      </c>
      <c r="D500" s="63">
        <v>3</v>
      </c>
      <c r="E500" s="61">
        <v>67</v>
      </c>
      <c r="F500" s="60">
        <v>1</v>
      </c>
      <c r="G500" s="67">
        <v>1</v>
      </c>
      <c r="M500" s="63">
        <v>22</v>
      </c>
      <c r="V500" s="61">
        <v>0</v>
      </c>
      <c r="AR500" s="87">
        <v>114</v>
      </c>
      <c r="AS500" s="88">
        <f t="shared" ref="AS500:AS503" si="58">AR500/SUM($AR$499:$AR$503)*100</f>
        <v>41.155234657039713</v>
      </c>
    </row>
    <row r="501" spans="1:45" ht="15.75" x14ac:dyDescent="0.25">
      <c r="A501" s="54" t="s">
        <v>242</v>
      </c>
      <c r="D501" s="63">
        <v>2</v>
      </c>
      <c r="E501" s="61">
        <v>93</v>
      </c>
      <c r="F501" s="60">
        <v>7</v>
      </c>
      <c r="G501" s="67">
        <v>0</v>
      </c>
      <c r="M501" s="63">
        <v>20</v>
      </c>
      <c r="V501" s="61">
        <v>1</v>
      </c>
      <c r="AR501" s="87">
        <v>114</v>
      </c>
      <c r="AS501" s="88">
        <f t="shared" si="58"/>
        <v>41.155234657039713</v>
      </c>
    </row>
    <row r="502" spans="1:45" ht="15.75" x14ac:dyDescent="0.25">
      <c r="A502" s="54" t="s">
        <v>243</v>
      </c>
      <c r="D502" s="63">
        <v>0</v>
      </c>
      <c r="E502" s="61">
        <v>7</v>
      </c>
      <c r="F502" s="60">
        <v>5</v>
      </c>
      <c r="G502" s="67">
        <v>1</v>
      </c>
      <c r="M502" s="63">
        <v>6</v>
      </c>
      <c r="V502" s="61">
        <v>1</v>
      </c>
      <c r="AR502" s="87">
        <v>2</v>
      </c>
      <c r="AS502" s="88">
        <f t="shared" si="58"/>
        <v>0.72202166064981954</v>
      </c>
    </row>
    <row r="503" spans="1:45" ht="15.75" x14ac:dyDescent="0.25">
      <c r="A503" s="54" t="s">
        <v>3</v>
      </c>
      <c r="D503" s="63">
        <v>12</v>
      </c>
      <c r="E503" s="61">
        <v>132</v>
      </c>
      <c r="F503" s="60">
        <v>4</v>
      </c>
      <c r="G503" s="67">
        <v>9</v>
      </c>
      <c r="M503" s="63">
        <v>4</v>
      </c>
      <c r="V503" s="61">
        <v>7</v>
      </c>
      <c r="AR503" s="87">
        <v>37</v>
      </c>
      <c r="AS503" s="88">
        <f t="shared" si="58"/>
        <v>13.357400722021662</v>
      </c>
    </row>
    <row r="504" spans="1:45" ht="15.75" x14ac:dyDescent="0.25">
      <c r="A504" s="55" t="s">
        <v>244</v>
      </c>
      <c r="AR504" s="84"/>
      <c r="AS504" s="84"/>
    </row>
    <row r="505" spans="1:45" ht="16.5" x14ac:dyDescent="0.25">
      <c r="A505" s="53" t="s">
        <v>226</v>
      </c>
      <c r="AR505" s="84"/>
      <c r="AS505" s="84"/>
    </row>
    <row r="506" spans="1:45" ht="15.75" x14ac:dyDescent="0.25">
      <c r="A506" s="54" t="s">
        <v>77</v>
      </c>
      <c r="D506" s="63">
        <v>6</v>
      </c>
      <c r="E506" s="61">
        <v>40</v>
      </c>
      <c r="F506" s="60">
        <v>2</v>
      </c>
      <c r="G506" s="67">
        <v>2</v>
      </c>
      <c r="M506" s="63">
        <v>6</v>
      </c>
      <c r="V506" s="61">
        <v>1</v>
      </c>
      <c r="AR506" s="87">
        <v>60</v>
      </c>
      <c r="AS506" s="88">
        <f>AR506/SUM($AR$506:$AR$510)*100</f>
        <v>21.660649819494584</v>
      </c>
    </row>
    <row r="507" spans="1:45" ht="15.75" x14ac:dyDescent="0.25">
      <c r="A507" s="54" t="s">
        <v>78</v>
      </c>
      <c r="D507" s="63">
        <v>4</v>
      </c>
      <c r="E507" s="61">
        <v>119</v>
      </c>
      <c r="F507" s="60">
        <v>3</v>
      </c>
      <c r="G507" s="67">
        <v>0</v>
      </c>
      <c r="M507" s="63">
        <v>12</v>
      </c>
      <c r="V507" s="61">
        <v>1</v>
      </c>
      <c r="AR507" s="87">
        <v>150</v>
      </c>
      <c r="AS507" s="88">
        <f t="shared" ref="AS507:AS510" si="59">AR507/SUM($AR$506:$AR$510)*100</f>
        <v>54.151624548736464</v>
      </c>
    </row>
    <row r="508" spans="1:45" ht="15.75" x14ac:dyDescent="0.25">
      <c r="A508" s="54" t="s">
        <v>242</v>
      </c>
      <c r="D508" s="63">
        <v>2</v>
      </c>
      <c r="E508" s="61">
        <v>35</v>
      </c>
      <c r="F508" s="60">
        <v>7</v>
      </c>
      <c r="G508" s="67">
        <v>0</v>
      </c>
      <c r="M508" s="63">
        <v>2</v>
      </c>
      <c r="V508" s="61">
        <v>0</v>
      </c>
      <c r="AR508" s="87">
        <v>16</v>
      </c>
      <c r="AS508" s="88">
        <f t="shared" si="59"/>
        <v>5.7761732851985563</v>
      </c>
    </row>
    <row r="509" spans="1:45" ht="15.75" x14ac:dyDescent="0.25">
      <c r="A509" s="54" t="s">
        <v>243</v>
      </c>
      <c r="D509" s="63">
        <v>2</v>
      </c>
      <c r="E509" s="61">
        <v>5</v>
      </c>
      <c r="F509" s="60">
        <v>2</v>
      </c>
      <c r="G509" s="67">
        <v>1</v>
      </c>
      <c r="M509" s="63">
        <v>4</v>
      </c>
      <c r="V509" s="61">
        <v>0</v>
      </c>
      <c r="AR509" s="87">
        <v>1</v>
      </c>
      <c r="AS509" s="88">
        <f t="shared" si="59"/>
        <v>0.36101083032490977</v>
      </c>
    </row>
    <row r="510" spans="1:45" ht="15.75" x14ac:dyDescent="0.25">
      <c r="A510" s="54" t="s">
        <v>3</v>
      </c>
      <c r="D510" s="63">
        <v>9</v>
      </c>
      <c r="E510" s="61">
        <v>131</v>
      </c>
      <c r="F510" s="60">
        <v>4</v>
      </c>
      <c r="G510" s="67">
        <v>11</v>
      </c>
      <c r="M510" s="63">
        <v>10</v>
      </c>
      <c r="V510" s="61">
        <v>8</v>
      </c>
      <c r="AR510" s="87">
        <v>50</v>
      </c>
      <c r="AS510" s="88">
        <f t="shared" si="59"/>
        <v>18.050541516245488</v>
      </c>
    </row>
    <row r="511" spans="1:45" ht="16.5" x14ac:dyDescent="0.25">
      <c r="A511" s="53" t="s">
        <v>173</v>
      </c>
      <c r="AR511" s="87"/>
      <c r="AS511" s="87"/>
    </row>
    <row r="512" spans="1:45" ht="15.75" x14ac:dyDescent="0.25">
      <c r="A512" s="54" t="s">
        <v>77</v>
      </c>
      <c r="D512" s="63">
        <v>6</v>
      </c>
      <c r="E512" s="61">
        <v>31</v>
      </c>
      <c r="F512" s="60">
        <v>1</v>
      </c>
      <c r="G512" s="67">
        <v>1</v>
      </c>
      <c r="M512" s="63">
        <v>2</v>
      </c>
      <c r="V512" s="61">
        <v>1</v>
      </c>
      <c r="AR512" s="87">
        <v>41</v>
      </c>
      <c r="AS512" s="88">
        <f>AR512/SUM($AR$512:$AR$516)*100</f>
        <v>14.801444043321299</v>
      </c>
    </row>
    <row r="513" spans="1:45" ht="15.75" x14ac:dyDescent="0.25">
      <c r="A513" s="54" t="s">
        <v>78</v>
      </c>
      <c r="D513" s="63">
        <v>4</v>
      </c>
      <c r="E513" s="61">
        <v>66</v>
      </c>
      <c r="F513" s="60">
        <v>3</v>
      </c>
      <c r="G513" s="67">
        <v>0</v>
      </c>
      <c r="M513" s="63">
        <v>12</v>
      </c>
      <c r="V513" s="61">
        <v>0</v>
      </c>
      <c r="AR513" s="87">
        <v>84</v>
      </c>
      <c r="AS513" s="88">
        <f t="shared" ref="AS513:AS516" si="60">AR513/SUM($AR$512:$AR$516)*100</f>
        <v>30.324909747292416</v>
      </c>
    </row>
    <row r="514" spans="1:45" ht="15.75" x14ac:dyDescent="0.25">
      <c r="A514" s="54" t="s">
        <v>242</v>
      </c>
      <c r="D514" s="63">
        <v>2</v>
      </c>
      <c r="E514" s="61">
        <v>95</v>
      </c>
      <c r="F514" s="60">
        <v>4</v>
      </c>
      <c r="G514" s="67">
        <v>0</v>
      </c>
      <c r="M514" s="63">
        <v>22</v>
      </c>
      <c r="V514" s="61">
        <v>1</v>
      </c>
      <c r="AR514" s="87">
        <v>114</v>
      </c>
      <c r="AS514" s="88">
        <f t="shared" si="60"/>
        <v>41.155234657039713</v>
      </c>
    </row>
    <row r="515" spans="1:45" ht="15.75" x14ac:dyDescent="0.25">
      <c r="A515" s="54" t="s">
        <v>243</v>
      </c>
      <c r="D515" s="63">
        <v>2</v>
      </c>
      <c r="E515" s="61">
        <v>6</v>
      </c>
      <c r="F515" s="60">
        <v>6</v>
      </c>
      <c r="G515" s="67">
        <v>1</v>
      </c>
      <c r="M515" s="63">
        <v>4</v>
      </c>
      <c r="V515" s="61">
        <v>1</v>
      </c>
      <c r="AR515" s="87">
        <v>3</v>
      </c>
      <c r="AS515" s="88">
        <f t="shared" si="60"/>
        <v>1.0830324909747291</v>
      </c>
    </row>
    <row r="516" spans="1:45" ht="15.75" x14ac:dyDescent="0.25">
      <c r="A516" s="54" t="s">
        <v>3</v>
      </c>
      <c r="D516" s="63">
        <v>9</v>
      </c>
      <c r="E516" s="61">
        <v>132</v>
      </c>
      <c r="F516" s="60">
        <v>4</v>
      </c>
      <c r="G516" s="67">
        <v>12</v>
      </c>
      <c r="M516" s="63">
        <v>14</v>
      </c>
      <c r="V516" s="61">
        <v>7</v>
      </c>
      <c r="AR516" s="87">
        <v>35</v>
      </c>
      <c r="AS516" s="88">
        <f t="shared" si="60"/>
        <v>12.63537906137184</v>
      </c>
    </row>
    <row r="517" spans="1:45" ht="15.75" x14ac:dyDescent="0.25">
      <c r="A517" s="55" t="s">
        <v>245</v>
      </c>
      <c r="AR517" s="87"/>
      <c r="AS517" s="87"/>
    </row>
    <row r="518" spans="1:45" ht="16.5" x14ac:dyDescent="0.25">
      <c r="A518" s="53" t="s">
        <v>226</v>
      </c>
      <c r="AR518" s="87"/>
      <c r="AS518" s="87"/>
    </row>
    <row r="519" spans="1:45" ht="15.75" x14ac:dyDescent="0.25">
      <c r="A519" s="54" t="s">
        <v>77</v>
      </c>
      <c r="D519" s="63">
        <v>3</v>
      </c>
      <c r="E519" s="61">
        <v>46</v>
      </c>
      <c r="F519" s="60">
        <v>2</v>
      </c>
      <c r="G519" s="67">
        <v>3</v>
      </c>
      <c r="M519" s="63">
        <v>8</v>
      </c>
      <c r="V519" s="61">
        <v>1</v>
      </c>
      <c r="AR519" s="87">
        <v>33</v>
      </c>
      <c r="AS519" s="88">
        <f>AR519/SUM($AR$519:$AR$523)*100</f>
        <v>11.913357400722022</v>
      </c>
    </row>
    <row r="520" spans="1:45" ht="15.75" x14ac:dyDescent="0.25">
      <c r="A520" s="54" t="s">
        <v>78</v>
      </c>
      <c r="D520" s="63">
        <v>0</v>
      </c>
      <c r="E520" s="61">
        <v>125</v>
      </c>
      <c r="F520" s="60">
        <v>3</v>
      </c>
      <c r="G520" s="67">
        <v>2</v>
      </c>
      <c r="M520" s="63">
        <v>24</v>
      </c>
      <c r="V520" s="61">
        <v>1</v>
      </c>
      <c r="AR520" s="87">
        <v>168</v>
      </c>
      <c r="AS520" s="88">
        <f t="shared" ref="AS520:AS523" si="61">AR520/SUM($AR$519:$AR$523)*100</f>
        <v>60.649819494584833</v>
      </c>
    </row>
    <row r="521" spans="1:45" ht="15.75" x14ac:dyDescent="0.25">
      <c r="A521" s="54" t="s">
        <v>242</v>
      </c>
      <c r="D521" s="63">
        <v>2</v>
      </c>
      <c r="E521" s="61">
        <v>26</v>
      </c>
      <c r="F521" s="60">
        <v>7</v>
      </c>
      <c r="G521" s="67">
        <v>1</v>
      </c>
      <c r="M521" s="63">
        <v>8</v>
      </c>
      <c r="V521" s="61">
        <v>0</v>
      </c>
      <c r="AR521" s="87">
        <v>24</v>
      </c>
      <c r="AS521" s="88">
        <f t="shared" si="61"/>
        <v>8.6642599277978327</v>
      </c>
    </row>
    <row r="522" spans="1:45" ht="15.75" x14ac:dyDescent="0.25">
      <c r="A522" s="54" t="s">
        <v>243</v>
      </c>
      <c r="D522" s="63">
        <v>0</v>
      </c>
      <c r="E522" s="61">
        <v>5</v>
      </c>
      <c r="F522" s="60">
        <v>2</v>
      </c>
      <c r="G522" s="67">
        <v>1</v>
      </c>
      <c r="M522" s="63">
        <v>8</v>
      </c>
      <c r="V522" s="61">
        <v>1</v>
      </c>
      <c r="AR522" s="87">
        <v>3</v>
      </c>
      <c r="AS522" s="88">
        <f t="shared" si="61"/>
        <v>1.0830324909747291</v>
      </c>
    </row>
    <row r="523" spans="1:45" ht="15.75" x14ac:dyDescent="0.25">
      <c r="A523" s="54" t="s">
        <v>3</v>
      </c>
      <c r="D523" s="63">
        <v>18</v>
      </c>
      <c r="E523" s="61">
        <v>128</v>
      </c>
      <c r="F523" s="60">
        <v>4</v>
      </c>
      <c r="G523" s="67">
        <v>7</v>
      </c>
      <c r="M523" s="63">
        <v>6</v>
      </c>
      <c r="V523" s="61">
        <v>7</v>
      </c>
      <c r="AR523" s="87">
        <v>49</v>
      </c>
      <c r="AS523" s="88">
        <f t="shared" si="61"/>
        <v>17.689530685920577</v>
      </c>
    </row>
    <row r="524" spans="1:45" ht="16.5" x14ac:dyDescent="0.25">
      <c r="A524" s="53" t="s">
        <v>173</v>
      </c>
      <c r="AR524" s="84"/>
      <c r="AS524" s="84"/>
    </row>
    <row r="525" spans="1:45" ht="15.75" x14ac:dyDescent="0.25">
      <c r="A525" s="54" t="s">
        <v>77</v>
      </c>
      <c r="D525" s="63">
        <v>3</v>
      </c>
      <c r="E525" s="61">
        <v>33</v>
      </c>
      <c r="F525" s="60">
        <v>1</v>
      </c>
      <c r="G525" s="67">
        <v>1</v>
      </c>
      <c r="M525" s="63">
        <v>2</v>
      </c>
      <c r="V525" s="61">
        <v>1</v>
      </c>
      <c r="AR525" s="87">
        <v>26</v>
      </c>
      <c r="AS525" s="88">
        <f>AR525/SUM($AR$525:$AR$529)*100</f>
        <v>9.3862815884476536</v>
      </c>
    </row>
    <row r="526" spans="1:45" ht="15.75" x14ac:dyDescent="0.25">
      <c r="A526" s="54" t="s">
        <v>78</v>
      </c>
      <c r="D526" s="63">
        <v>0</v>
      </c>
      <c r="E526" s="61">
        <v>79</v>
      </c>
      <c r="F526" s="60">
        <v>1</v>
      </c>
      <c r="G526" s="67">
        <v>2</v>
      </c>
      <c r="M526" s="63">
        <v>24</v>
      </c>
      <c r="V526" s="61">
        <v>0</v>
      </c>
      <c r="AR526" s="87">
        <v>106</v>
      </c>
      <c r="AS526" s="88">
        <f t="shared" ref="AS526:AS529" si="62">AR526/SUM($AR$525:$AR$529)*100</f>
        <v>38.26714801444043</v>
      </c>
    </row>
    <row r="527" spans="1:45" ht="15.75" x14ac:dyDescent="0.25">
      <c r="A527" s="54" t="s">
        <v>242</v>
      </c>
      <c r="D527" s="63">
        <v>2</v>
      </c>
      <c r="E527" s="61">
        <v>80</v>
      </c>
      <c r="F527" s="60">
        <v>4</v>
      </c>
      <c r="G527" s="67">
        <v>0</v>
      </c>
      <c r="M527" s="63">
        <v>12</v>
      </c>
      <c r="V527" s="61">
        <v>1</v>
      </c>
      <c r="AR527" s="87">
        <v>106</v>
      </c>
      <c r="AS527" s="88">
        <f t="shared" si="62"/>
        <v>38.26714801444043</v>
      </c>
    </row>
    <row r="528" spans="1:45" ht="15.75" x14ac:dyDescent="0.25">
      <c r="A528" s="54" t="s">
        <v>243</v>
      </c>
      <c r="D528" s="63">
        <v>0</v>
      </c>
      <c r="E528" s="61">
        <v>6</v>
      </c>
      <c r="F528" s="60">
        <v>7</v>
      </c>
      <c r="G528" s="67">
        <v>2</v>
      </c>
      <c r="M528" s="63">
        <v>8</v>
      </c>
      <c r="V528" s="61">
        <v>1</v>
      </c>
      <c r="AR528" s="87">
        <v>4</v>
      </c>
      <c r="AS528" s="88">
        <f t="shared" si="62"/>
        <v>1.4440433212996391</v>
      </c>
    </row>
    <row r="529" spans="1:45" ht="15.75" x14ac:dyDescent="0.25">
      <c r="A529" s="54" t="s">
        <v>3</v>
      </c>
      <c r="D529" s="63">
        <v>18</v>
      </c>
      <c r="E529" s="61">
        <v>132</v>
      </c>
      <c r="F529" s="60">
        <v>5</v>
      </c>
      <c r="G529" s="67">
        <v>9</v>
      </c>
      <c r="M529" s="63">
        <v>8</v>
      </c>
      <c r="V529" s="61">
        <v>7</v>
      </c>
      <c r="AR529" s="87">
        <v>35</v>
      </c>
      <c r="AS529" s="88">
        <f t="shared" si="62"/>
        <v>12.63537906137184</v>
      </c>
    </row>
    <row r="530" spans="1:45" ht="15.75" x14ac:dyDescent="0.25">
      <c r="A530" s="55" t="s">
        <v>246</v>
      </c>
      <c r="AR530" s="84"/>
      <c r="AS530" s="84"/>
    </row>
    <row r="531" spans="1:45" ht="16.5" x14ac:dyDescent="0.25">
      <c r="A531" s="53" t="s">
        <v>226</v>
      </c>
      <c r="AR531" s="84"/>
      <c r="AS531" s="84"/>
    </row>
    <row r="532" spans="1:45" ht="15.75" x14ac:dyDescent="0.25">
      <c r="A532" s="54" t="s">
        <v>77</v>
      </c>
      <c r="D532" s="63">
        <v>3</v>
      </c>
      <c r="E532" s="61">
        <v>53</v>
      </c>
      <c r="F532" s="60">
        <v>2</v>
      </c>
      <c r="G532" s="67">
        <v>4</v>
      </c>
      <c r="M532" s="63">
        <v>10</v>
      </c>
      <c r="V532" s="61">
        <v>1</v>
      </c>
      <c r="AR532" s="87">
        <v>30</v>
      </c>
      <c r="AS532" s="88">
        <f>AR532/SUM($AR$532:$AR$536)*100</f>
        <v>10.830324909747292</v>
      </c>
    </row>
    <row r="533" spans="1:45" ht="15.75" x14ac:dyDescent="0.25">
      <c r="A533" s="54" t="s">
        <v>78</v>
      </c>
      <c r="D533" s="63">
        <v>1</v>
      </c>
      <c r="E533" s="61">
        <v>119</v>
      </c>
      <c r="F533" s="60">
        <v>2</v>
      </c>
      <c r="G533" s="67">
        <v>1</v>
      </c>
      <c r="M533" s="63">
        <v>18</v>
      </c>
      <c r="V533" s="61">
        <v>1</v>
      </c>
      <c r="AR533" s="87">
        <v>169</v>
      </c>
      <c r="AS533" s="88">
        <f t="shared" ref="AS533:AS536" si="63">AR533/SUM($AR$532:$AR$536)*100</f>
        <v>61.010830324909747</v>
      </c>
    </row>
    <row r="534" spans="1:45" ht="15.75" x14ac:dyDescent="0.25">
      <c r="A534" s="54" t="s">
        <v>242</v>
      </c>
      <c r="D534" s="63">
        <v>2</v>
      </c>
      <c r="E534" s="61">
        <v>26</v>
      </c>
      <c r="F534" s="60">
        <v>9</v>
      </c>
      <c r="G534" s="67">
        <v>2</v>
      </c>
      <c r="M534" s="63">
        <v>10</v>
      </c>
      <c r="V534" s="61">
        <v>0</v>
      </c>
      <c r="AR534" s="87">
        <v>26</v>
      </c>
      <c r="AS534" s="88">
        <f t="shared" si="63"/>
        <v>9.3862815884476536</v>
      </c>
    </row>
    <row r="535" spans="1:45" ht="15.75" x14ac:dyDescent="0.25">
      <c r="A535" s="54" t="s">
        <v>243</v>
      </c>
      <c r="D535" s="63">
        <v>2</v>
      </c>
      <c r="E535" s="61">
        <v>4</v>
      </c>
      <c r="F535" s="60">
        <v>1</v>
      </c>
      <c r="G535" s="67">
        <v>0</v>
      </c>
      <c r="M535" s="63">
        <v>0</v>
      </c>
      <c r="V535" s="61">
        <v>0</v>
      </c>
      <c r="AR535" s="87">
        <v>3</v>
      </c>
      <c r="AS535" s="88">
        <f t="shared" si="63"/>
        <v>1.0830324909747291</v>
      </c>
    </row>
    <row r="536" spans="1:45" ht="15.75" x14ac:dyDescent="0.25">
      <c r="A536" s="54" t="s">
        <v>3</v>
      </c>
      <c r="D536" s="63">
        <v>15</v>
      </c>
      <c r="E536" s="61">
        <v>128</v>
      </c>
      <c r="F536" s="60">
        <v>4</v>
      </c>
      <c r="G536" s="67">
        <v>7</v>
      </c>
      <c r="M536" s="63">
        <v>16</v>
      </c>
      <c r="V536" s="61">
        <v>8</v>
      </c>
      <c r="AR536" s="87">
        <v>49</v>
      </c>
      <c r="AS536" s="88">
        <f t="shared" si="63"/>
        <v>17.689530685920577</v>
      </c>
    </row>
    <row r="537" spans="1:45" ht="16.5" x14ac:dyDescent="0.25">
      <c r="A537" s="53" t="s">
        <v>173</v>
      </c>
      <c r="AR537" s="84"/>
      <c r="AS537" s="84"/>
    </row>
    <row r="538" spans="1:45" ht="15.75" x14ac:dyDescent="0.25">
      <c r="A538" s="54" t="s">
        <v>77</v>
      </c>
      <c r="D538" s="63">
        <v>3</v>
      </c>
      <c r="E538" s="61">
        <v>41</v>
      </c>
      <c r="F538" s="60">
        <v>1</v>
      </c>
      <c r="G538" s="67">
        <v>1</v>
      </c>
      <c r="M538" s="63">
        <v>6</v>
      </c>
      <c r="V538" s="61">
        <v>1</v>
      </c>
      <c r="AR538" s="87">
        <v>21</v>
      </c>
      <c r="AS538" s="88">
        <f>AR538/SUM($AR$538:$AR$542)*100</f>
        <v>7.5812274368231041</v>
      </c>
    </row>
    <row r="539" spans="1:45" ht="15.75" x14ac:dyDescent="0.25">
      <c r="A539" s="54" t="s">
        <v>78</v>
      </c>
      <c r="D539" s="63">
        <v>1</v>
      </c>
      <c r="E539" s="61">
        <v>71</v>
      </c>
      <c r="F539" s="60">
        <v>1</v>
      </c>
      <c r="G539" s="67">
        <v>2</v>
      </c>
      <c r="M539" s="63">
        <v>18</v>
      </c>
      <c r="V539" s="61">
        <v>0</v>
      </c>
      <c r="AR539" s="87">
        <v>105</v>
      </c>
      <c r="AS539" s="88">
        <f t="shared" ref="AS539:AS542" si="64">AR539/SUM($AR$538:$AR$542)*100</f>
        <v>37.906137184115522</v>
      </c>
    </row>
    <row r="540" spans="1:45" ht="15.75" x14ac:dyDescent="0.25">
      <c r="A540" s="54" t="s">
        <v>242</v>
      </c>
      <c r="D540" s="63">
        <v>2</v>
      </c>
      <c r="E540" s="61">
        <v>80</v>
      </c>
      <c r="F540" s="60">
        <v>5</v>
      </c>
      <c r="G540" s="67">
        <v>0</v>
      </c>
      <c r="M540" s="63">
        <v>14</v>
      </c>
      <c r="V540" s="61">
        <v>1</v>
      </c>
      <c r="AR540" s="87">
        <v>110</v>
      </c>
      <c r="AS540" s="88">
        <f t="shared" si="64"/>
        <v>39.711191335740068</v>
      </c>
    </row>
    <row r="541" spans="1:45" ht="15.75" x14ac:dyDescent="0.25">
      <c r="A541" s="54" t="s">
        <v>243</v>
      </c>
      <c r="D541" s="63">
        <v>2</v>
      </c>
      <c r="E541" s="61">
        <v>6</v>
      </c>
      <c r="F541" s="60">
        <v>7</v>
      </c>
      <c r="G541" s="67">
        <v>2</v>
      </c>
      <c r="M541" s="63">
        <v>0</v>
      </c>
      <c r="V541" s="61">
        <v>1</v>
      </c>
      <c r="AR541" s="87">
        <v>3</v>
      </c>
      <c r="AS541" s="88">
        <f t="shared" si="64"/>
        <v>1.0830324909747291</v>
      </c>
    </row>
    <row r="542" spans="1:45" ht="15.75" x14ac:dyDescent="0.25">
      <c r="A542" s="54" t="s">
        <v>3</v>
      </c>
      <c r="D542" s="63">
        <v>15</v>
      </c>
      <c r="E542" s="61">
        <v>132</v>
      </c>
      <c r="F542" s="60">
        <v>4</v>
      </c>
      <c r="G542" s="67">
        <v>9</v>
      </c>
      <c r="M542" s="63">
        <v>16</v>
      </c>
      <c r="V542" s="61">
        <v>7</v>
      </c>
      <c r="AR542" s="87">
        <v>38</v>
      </c>
      <c r="AS542" s="88">
        <f t="shared" si="64"/>
        <v>13.718411552346572</v>
      </c>
    </row>
    <row r="543" spans="1:45" ht="17.25" x14ac:dyDescent="0.25">
      <c r="A543" s="65" t="s">
        <v>94</v>
      </c>
      <c r="AR543" s="84"/>
      <c r="AS543" s="84"/>
    </row>
    <row r="544" spans="1:45" ht="15.75" x14ac:dyDescent="0.25">
      <c r="A544" s="54" t="s">
        <v>77</v>
      </c>
      <c r="D544" s="63">
        <v>8</v>
      </c>
      <c r="AR544" s="86"/>
      <c r="AS544" s="84"/>
    </row>
    <row r="545" spans="1:45" ht="15.75" x14ac:dyDescent="0.25">
      <c r="A545" s="54" t="s">
        <v>78</v>
      </c>
      <c r="D545" s="63">
        <v>4</v>
      </c>
      <c r="AR545" s="86"/>
      <c r="AS545" s="84"/>
    </row>
    <row r="546" spans="1:45" ht="15.75" x14ac:dyDescent="0.25">
      <c r="A546" s="54" t="s">
        <v>242</v>
      </c>
      <c r="D546" s="63">
        <v>1</v>
      </c>
      <c r="AR546" s="86"/>
      <c r="AS546" s="84"/>
    </row>
    <row r="547" spans="1:45" ht="15.75" x14ac:dyDescent="0.25">
      <c r="A547" s="54" t="s">
        <v>243</v>
      </c>
      <c r="D547" s="63">
        <v>1</v>
      </c>
      <c r="AR547" s="86"/>
      <c r="AS547" s="84"/>
    </row>
    <row r="548" spans="1:45" ht="15.75" x14ac:dyDescent="0.25">
      <c r="A548" s="54" t="s">
        <v>3</v>
      </c>
      <c r="D548" s="63">
        <v>9</v>
      </c>
      <c r="AR548" s="86"/>
      <c r="AS548" s="84"/>
    </row>
    <row r="549" spans="1:45" ht="15.75" x14ac:dyDescent="0.25">
      <c r="A549" s="54"/>
      <c r="AR549" s="84"/>
      <c r="AS549" s="84"/>
    </row>
    <row r="550" spans="1:45" ht="126" x14ac:dyDescent="0.25">
      <c r="A550" s="32" t="s">
        <v>309</v>
      </c>
      <c r="AR550" s="84"/>
      <c r="AS550" s="84"/>
    </row>
    <row r="551" spans="1:45" ht="15.75" x14ac:dyDescent="0.25">
      <c r="A551" s="56" t="s">
        <v>241</v>
      </c>
      <c r="AR551" s="84"/>
      <c r="AS551" s="84"/>
    </row>
    <row r="552" spans="1:45" ht="16.5" x14ac:dyDescent="0.25">
      <c r="A552" s="57" t="s">
        <v>226</v>
      </c>
      <c r="AR552" s="84"/>
      <c r="AS552" s="84"/>
    </row>
    <row r="553" spans="1:45" ht="15.75" x14ac:dyDescent="0.25">
      <c r="A553" s="58" t="s">
        <v>171</v>
      </c>
      <c r="D553" s="63">
        <v>0</v>
      </c>
      <c r="E553" s="61">
        <v>11</v>
      </c>
      <c r="F553" s="60">
        <v>7</v>
      </c>
      <c r="G553" s="67">
        <v>0</v>
      </c>
      <c r="M553" s="63">
        <v>24</v>
      </c>
      <c r="V553" s="61">
        <v>0</v>
      </c>
      <c r="AR553" s="87">
        <v>8</v>
      </c>
      <c r="AS553" s="88">
        <f>AR553/SUM($AR$553:$AR$555)*100</f>
        <v>2.8880866425992782</v>
      </c>
    </row>
    <row r="554" spans="1:45" ht="15.75" x14ac:dyDescent="0.25">
      <c r="A554" s="58" t="s">
        <v>172</v>
      </c>
      <c r="D554" s="63">
        <v>9</v>
      </c>
      <c r="E554" s="61">
        <v>79</v>
      </c>
      <c r="F554" s="60">
        <v>4</v>
      </c>
      <c r="G554" s="67">
        <v>2</v>
      </c>
      <c r="M554" s="63">
        <v>22</v>
      </c>
      <c r="V554" s="61">
        <v>0</v>
      </c>
      <c r="AR554" s="87">
        <v>122</v>
      </c>
      <c r="AS554" s="88">
        <f t="shared" ref="AS554:AS555" si="65">AR554/SUM($AR$553:$AR$555)*100</f>
        <v>44.04332129963899</v>
      </c>
    </row>
    <row r="555" spans="1:45" ht="15.75" x14ac:dyDescent="0.25">
      <c r="A555" s="58" t="s">
        <v>41</v>
      </c>
      <c r="D555" s="63">
        <v>14</v>
      </c>
      <c r="E555" s="61">
        <v>240</v>
      </c>
      <c r="F555" s="60">
        <v>7</v>
      </c>
      <c r="G555" s="67">
        <v>12</v>
      </c>
      <c r="M555" s="63">
        <v>8</v>
      </c>
      <c r="V555" s="61">
        <v>4</v>
      </c>
      <c r="AR555" s="87">
        <v>147</v>
      </c>
      <c r="AS555" s="88">
        <f t="shared" si="65"/>
        <v>53.068592057761734</v>
      </c>
    </row>
    <row r="556" spans="1:45" ht="16.5" x14ac:dyDescent="0.25">
      <c r="A556" s="57" t="s">
        <v>173</v>
      </c>
      <c r="AR556" s="84"/>
      <c r="AS556" s="84"/>
    </row>
    <row r="557" spans="1:45" ht="15.75" x14ac:dyDescent="0.25">
      <c r="A557" s="58" t="s">
        <v>174</v>
      </c>
      <c r="D557" s="63">
        <v>2</v>
      </c>
      <c r="E557" s="61">
        <v>2</v>
      </c>
      <c r="F557" s="60">
        <v>2</v>
      </c>
      <c r="G557" s="67">
        <v>0</v>
      </c>
      <c r="M557" s="63">
        <v>0</v>
      </c>
      <c r="V557" s="61">
        <v>0</v>
      </c>
      <c r="AR557" s="87">
        <v>22</v>
      </c>
      <c r="AS557" s="88">
        <f>AR557/SUM($AR$557:$AR$559)*100</f>
        <v>7.9422382671480145</v>
      </c>
    </row>
    <row r="558" spans="1:45" ht="15.75" x14ac:dyDescent="0.25">
      <c r="A558" s="58" t="s">
        <v>175</v>
      </c>
      <c r="D558" s="63">
        <v>9</v>
      </c>
      <c r="E558" s="61">
        <v>103</v>
      </c>
      <c r="F558" s="60">
        <v>11</v>
      </c>
      <c r="G558" s="67">
        <v>5</v>
      </c>
      <c r="M558" s="63">
        <v>46</v>
      </c>
      <c r="V558" s="61">
        <v>3</v>
      </c>
      <c r="AR558" s="87">
        <v>164</v>
      </c>
      <c r="AS558" s="88">
        <f t="shared" ref="AS558:AS559" si="66">AR558/SUM($AR$557:$AR$559)*100</f>
        <v>59.205776173285194</v>
      </c>
    </row>
    <row r="559" spans="1:45" ht="15.75" x14ac:dyDescent="0.25">
      <c r="A559" s="58" t="s">
        <v>176</v>
      </c>
      <c r="D559" s="63">
        <v>12</v>
      </c>
      <c r="E559" s="61">
        <v>225</v>
      </c>
      <c r="F559" s="60">
        <v>5</v>
      </c>
      <c r="G559" s="67">
        <v>9</v>
      </c>
      <c r="M559" s="63">
        <v>8</v>
      </c>
      <c r="V559" s="61">
        <v>2</v>
      </c>
      <c r="AR559" s="87">
        <v>91</v>
      </c>
      <c r="AS559" s="88">
        <f t="shared" si="66"/>
        <v>32.851985559566785</v>
      </c>
    </row>
    <row r="560" spans="1:45" ht="15.75" x14ac:dyDescent="0.25">
      <c r="A560" s="56" t="s">
        <v>244</v>
      </c>
      <c r="AR560" s="84"/>
      <c r="AS560" s="84"/>
    </row>
    <row r="561" spans="1:45" ht="16.5" x14ac:dyDescent="0.25">
      <c r="A561" s="57" t="s">
        <v>226</v>
      </c>
      <c r="AR561" s="84"/>
      <c r="AS561" s="84"/>
    </row>
    <row r="562" spans="1:45" ht="15.75" x14ac:dyDescent="0.25">
      <c r="A562" s="58" t="s">
        <v>171</v>
      </c>
      <c r="D562" s="63">
        <v>5</v>
      </c>
      <c r="E562" s="61">
        <v>8</v>
      </c>
      <c r="F562" s="60">
        <v>6</v>
      </c>
      <c r="G562" s="67">
        <v>0</v>
      </c>
      <c r="M562" s="63">
        <v>26</v>
      </c>
      <c r="V562" s="61">
        <v>1</v>
      </c>
      <c r="AR562" s="87">
        <v>8</v>
      </c>
      <c r="AS562" s="88">
        <f>AR562/SUM($AR$562:$AR$564)*100</f>
        <v>2.8880866425992782</v>
      </c>
    </row>
    <row r="563" spans="1:45" ht="15.75" x14ac:dyDescent="0.25">
      <c r="A563" s="58" t="s">
        <v>172</v>
      </c>
      <c r="D563" s="63">
        <v>4</v>
      </c>
      <c r="E563" s="61">
        <v>81</v>
      </c>
      <c r="F563" s="60">
        <v>5</v>
      </c>
      <c r="G563" s="67">
        <v>0</v>
      </c>
      <c r="M563" s="63">
        <v>18</v>
      </c>
      <c r="V563" s="61">
        <v>0</v>
      </c>
      <c r="AR563" s="87">
        <v>135</v>
      </c>
      <c r="AS563" s="88">
        <f t="shared" ref="AS563:AS564" si="67">AR563/SUM($AR$562:$AR$564)*100</f>
        <v>48.736462093862812</v>
      </c>
    </row>
    <row r="564" spans="1:45" ht="15.75" x14ac:dyDescent="0.25">
      <c r="A564" s="58" t="s">
        <v>41</v>
      </c>
      <c r="D564" s="63">
        <v>14</v>
      </c>
      <c r="E564" s="61">
        <v>241</v>
      </c>
      <c r="F564" s="60">
        <v>7</v>
      </c>
      <c r="G564" s="67">
        <v>14</v>
      </c>
      <c r="M564" s="63">
        <v>10</v>
      </c>
      <c r="V564" s="61">
        <v>3</v>
      </c>
      <c r="AR564" s="87">
        <v>134</v>
      </c>
      <c r="AS564" s="88">
        <f t="shared" si="67"/>
        <v>48.375451263537904</v>
      </c>
    </row>
    <row r="565" spans="1:45" ht="16.5" x14ac:dyDescent="0.25">
      <c r="A565" s="57" t="s">
        <v>173</v>
      </c>
      <c r="AR565" s="84"/>
      <c r="AS565" s="84"/>
    </row>
    <row r="566" spans="1:45" ht="15.75" x14ac:dyDescent="0.25">
      <c r="A566" s="58" t="s">
        <v>174</v>
      </c>
      <c r="D566" s="63">
        <v>4</v>
      </c>
      <c r="E566" s="61">
        <v>2</v>
      </c>
      <c r="F566" s="60">
        <v>1</v>
      </c>
      <c r="G566" s="67">
        <v>0</v>
      </c>
      <c r="M566" s="63">
        <v>0</v>
      </c>
      <c r="V566" s="61">
        <v>0</v>
      </c>
      <c r="AR566" s="87">
        <v>8</v>
      </c>
      <c r="AS566" s="88">
        <f>AR566/SUM($AR$566:$AR$568)*100</f>
        <v>2.8880866425992782</v>
      </c>
    </row>
    <row r="567" spans="1:45" ht="15.75" x14ac:dyDescent="0.25">
      <c r="A567" s="58" t="s">
        <v>175</v>
      </c>
      <c r="D567" s="63">
        <v>4</v>
      </c>
      <c r="E567" s="61">
        <v>103</v>
      </c>
      <c r="F567" s="60">
        <v>12</v>
      </c>
      <c r="G567" s="67">
        <v>1</v>
      </c>
      <c r="M567" s="63">
        <v>46</v>
      </c>
      <c r="V567" s="61">
        <v>3</v>
      </c>
      <c r="AR567" s="87">
        <v>170</v>
      </c>
      <c r="AS567" s="88">
        <f t="shared" ref="AS567:AS568" si="68">AR567/SUM($AR$566:$AR$568)*100</f>
        <v>61.371841155234655</v>
      </c>
    </row>
    <row r="568" spans="1:45" ht="15.75" x14ac:dyDescent="0.25">
      <c r="A568" s="58" t="s">
        <v>176</v>
      </c>
      <c r="D568" s="63">
        <v>15</v>
      </c>
      <c r="E568" s="61">
        <v>225</v>
      </c>
      <c r="F568" s="60">
        <v>5</v>
      </c>
      <c r="G568" s="67">
        <v>13</v>
      </c>
      <c r="M568" s="63">
        <v>8</v>
      </c>
      <c r="V568" s="61">
        <v>2</v>
      </c>
      <c r="AR568" s="87">
        <v>99</v>
      </c>
      <c r="AS568" s="88">
        <f t="shared" si="68"/>
        <v>35.740072202166068</v>
      </c>
    </row>
    <row r="569" spans="1:45" ht="15.75" x14ac:dyDescent="0.25">
      <c r="A569" s="56" t="s">
        <v>245</v>
      </c>
      <c r="AR569" s="84"/>
      <c r="AS569" s="84"/>
    </row>
    <row r="570" spans="1:45" ht="16.5" x14ac:dyDescent="0.25">
      <c r="A570" s="57" t="s">
        <v>226</v>
      </c>
      <c r="AR570" s="84"/>
      <c r="AS570" s="84"/>
    </row>
    <row r="571" spans="1:45" ht="15.75" x14ac:dyDescent="0.25">
      <c r="A571" s="58" t="s">
        <v>171</v>
      </c>
      <c r="D571" s="63">
        <v>2</v>
      </c>
      <c r="E571" s="61">
        <v>8</v>
      </c>
      <c r="F571" s="60">
        <v>5</v>
      </c>
      <c r="G571" s="67">
        <v>0</v>
      </c>
      <c r="M571" s="63">
        <v>16</v>
      </c>
      <c r="V571" s="61">
        <v>1</v>
      </c>
      <c r="AR571" s="87">
        <v>25</v>
      </c>
      <c r="AS571" s="88">
        <f>AR571/SUM($AR$571:$AR$573)*100</f>
        <v>8.9928057553956826</v>
      </c>
    </row>
    <row r="572" spans="1:45" ht="15.75" x14ac:dyDescent="0.25">
      <c r="A572" s="58" t="s">
        <v>172</v>
      </c>
      <c r="D572" s="63">
        <v>9</v>
      </c>
      <c r="E572" s="61">
        <v>91</v>
      </c>
      <c r="F572" s="60">
        <v>5</v>
      </c>
      <c r="G572" s="67">
        <v>1</v>
      </c>
      <c r="M572" s="63">
        <v>32</v>
      </c>
      <c r="V572" s="61">
        <v>0</v>
      </c>
      <c r="AR572" s="87">
        <v>144</v>
      </c>
      <c r="AS572" s="88">
        <f t="shared" ref="AS572:AS573" si="69">AR572/SUM($AR$571:$AR$573)*100</f>
        <v>51.798561151079134</v>
      </c>
    </row>
    <row r="573" spans="1:45" ht="15.75" x14ac:dyDescent="0.25">
      <c r="A573" s="58" t="s">
        <v>41</v>
      </c>
      <c r="D573" s="63">
        <v>12</v>
      </c>
      <c r="E573" s="61">
        <v>231</v>
      </c>
      <c r="F573" s="60">
        <v>8</v>
      </c>
      <c r="G573" s="67">
        <v>13</v>
      </c>
      <c r="M573" s="63">
        <v>6</v>
      </c>
      <c r="V573" s="61">
        <v>3</v>
      </c>
      <c r="AR573" s="87">
        <v>109</v>
      </c>
      <c r="AS573" s="88">
        <f t="shared" si="69"/>
        <v>39.208633093525179</v>
      </c>
    </row>
    <row r="574" spans="1:45" ht="16.5" x14ac:dyDescent="0.25">
      <c r="A574" s="57" t="s">
        <v>173</v>
      </c>
      <c r="AR574" s="84"/>
      <c r="AS574" s="84"/>
    </row>
    <row r="575" spans="1:45" ht="15.75" x14ac:dyDescent="0.25">
      <c r="A575" s="58" t="s">
        <v>174</v>
      </c>
      <c r="D575" s="63">
        <v>2</v>
      </c>
      <c r="E575" s="61">
        <v>2</v>
      </c>
      <c r="F575" s="60">
        <v>0</v>
      </c>
      <c r="G575" s="67">
        <v>0</v>
      </c>
      <c r="M575" s="63">
        <v>0</v>
      </c>
      <c r="V575" s="61">
        <v>0</v>
      </c>
      <c r="AR575" s="87">
        <v>19</v>
      </c>
      <c r="AS575" s="88">
        <f>AR575/SUM($AR$575:$AR$577)*100</f>
        <v>6.8592057761732859</v>
      </c>
    </row>
    <row r="576" spans="1:45" ht="15.75" x14ac:dyDescent="0.25">
      <c r="A576" s="58" t="s">
        <v>175</v>
      </c>
      <c r="D576" s="63">
        <v>9</v>
      </c>
      <c r="E576" s="61">
        <v>104</v>
      </c>
      <c r="F576" s="60">
        <v>11</v>
      </c>
      <c r="G576" s="67">
        <v>6</v>
      </c>
      <c r="M576" s="63">
        <v>46</v>
      </c>
      <c r="V576" s="61">
        <v>3</v>
      </c>
      <c r="AR576" s="87">
        <v>174</v>
      </c>
      <c r="AS576" s="88">
        <f t="shared" ref="AS576:AS577" si="70">AR576/SUM($AR$575:$AR$577)*100</f>
        <v>62.815884476534301</v>
      </c>
    </row>
    <row r="577" spans="1:45" ht="15.75" x14ac:dyDescent="0.25">
      <c r="A577" s="58" t="s">
        <v>176</v>
      </c>
      <c r="D577" s="63">
        <v>12</v>
      </c>
      <c r="E577" s="61">
        <v>224</v>
      </c>
      <c r="F577" s="60">
        <v>7</v>
      </c>
      <c r="G577" s="67">
        <v>8</v>
      </c>
      <c r="M577" s="63">
        <v>8</v>
      </c>
      <c r="V577" s="61">
        <v>2</v>
      </c>
      <c r="AR577" s="87">
        <v>84</v>
      </c>
      <c r="AS577" s="88">
        <f t="shared" si="70"/>
        <v>30.324909747292416</v>
      </c>
    </row>
    <row r="578" spans="1:45" ht="15.75" x14ac:dyDescent="0.25">
      <c r="A578" s="56" t="s">
        <v>246</v>
      </c>
      <c r="AR578" s="84"/>
      <c r="AS578" s="84"/>
    </row>
    <row r="579" spans="1:45" ht="16.5" x14ac:dyDescent="0.25">
      <c r="A579" s="57" t="s">
        <v>226</v>
      </c>
      <c r="AR579" s="84"/>
      <c r="AS579" s="84"/>
    </row>
    <row r="580" spans="1:45" ht="15.75" x14ac:dyDescent="0.25">
      <c r="A580" s="58" t="s">
        <v>171</v>
      </c>
      <c r="D580" s="63">
        <v>2</v>
      </c>
      <c r="E580" s="61">
        <v>11</v>
      </c>
      <c r="F580" s="60">
        <v>7</v>
      </c>
      <c r="G580" s="67">
        <v>2</v>
      </c>
      <c r="M580" s="63">
        <v>10</v>
      </c>
      <c r="V580" s="61">
        <v>0</v>
      </c>
      <c r="AR580" s="87">
        <v>24</v>
      </c>
      <c r="AS580" s="88">
        <f>AR580/SUM($AR$580:$AR$582)*100</f>
        <v>8.6642599277978327</v>
      </c>
    </row>
    <row r="581" spans="1:45" ht="15.75" x14ac:dyDescent="0.25">
      <c r="A581" s="58" t="s">
        <v>172</v>
      </c>
      <c r="D581" s="63">
        <v>8</v>
      </c>
      <c r="E581" s="61">
        <v>88</v>
      </c>
      <c r="F581" s="60">
        <v>5</v>
      </c>
      <c r="G581" s="67">
        <v>1</v>
      </c>
      <c r="M581" s="63">
        <v>28</v>
      </c>
      <c r="V581" s="61">
        <v>0</v>
      </c>
      <c r="AR581" s="87">
        <v>130</v>
      </c>
      <c r="AS581" s="88">
        <f t="shared" ref="AS581:AS582" si="71">AR581/SUM($AR$580:$AR$582)*100</f>
        <v>46.931407942238266</v>
      </c>
    </row>
    <row r="582" spans="1:45" ht="15.75" x14ac:dyDescent="0.25">
      <c r="A582" s="58" t="s">
        <v>41</v>
      </c>
      <c r="D582" s="63">
        <v>13</v>
      </c>
      <c r="E582" s="61">
        <v>231</v>
      </c>
      <c r="F582" s="60">
        <v>6</v>
      </c>
      <c r="G582" s="67">
        <v>11</v>
      </c>
      <c r="M582" s="63">
        <v>16</v>
      </c>
      <c r="V582" s="61">
        <v>4</v>
      </c>
      <c r="AR582" s="87">
        <v>123</v>
      </c>
      <c r="AS582" s="88">
        <f t="shared" si="71"/>
        <v>44.404332129963898</v>
      </c>
    </row>
    <row r="583" spans="1:45" ht="16.5" x14ac:dyDescent="0.25">
      <c r="A583" s="57" t="s">
        <v>173</v>
      </c>
      <c r="AR583" s="84"/>
      <c r="AS583" s="84"/>
    </row>
    <row r="584" spans="1:45" ht="15.75" x14ac:dyDescent="0.25">
      <c r="A584" s="58" t="s">
        <v>174</v>
      </c>
      <c r="D584" s="63">
        <v>6</v>
      </c>
      <c r="E584" s="61">
        <v>2</v>
      </c>
      <c r="F584" s="60">
        <v>1</v>
      </c>
      <c r="G584" s="67">
        <v>0</v>
      </c>
      <c r="M584" s="63">
        <v>0</v>
      </c>
      <c r="V584" s="61">
        <v>0</v>
      </c>
      <c r="AR584" s="87">
        <v>19</v>
      </c>
      <c r="AS584" s="88">
        <f>AR584/SUM($AR$584:$AR$586)*100</f>
        <v>6.8592057761732859</v>
      </c>
    </row>
    <row r="585" spans="1:45" ht="15.75" x14ac:dyDescent="0.25">
      <c r="A585" s="58" t="s">
        <v>175</v>
      </c>
      <c r="D585" s="63">
        <v>4</v>
      </c>
      <c r="E585" s="61">
        <v>103</v>
      </c>
      <c r="F585" s="60">
        <v>12</v>
      </c>
      <c r="G585" s="67">
        <v>6</v>
      </c>
      <c r="M585" s="63">
        <v>46</v>
      </c>
      <c r="V585" s="61">
        <v>3</v>
      </c>
      <c r="AR585" s="87">
        <v>163</v>
      </c>
      <c r="AS585" s="88">
        <f t="shared" ref="AS585:AS586" si="72">AR585/SUM($AR$584:$AR$586)*100</f>
        <v>58.844765342960294</v>
      </c>
    </row>
    <row r="586" spans="1:45" ht="15.75" x14ac:dyDescent="0.25">
      <c r="A586" s="58" t="s">
        <v>176</v>
      </c>
      <c r="D586" s="63">
        <v>13</v>
      </c>
      <c r="E586" s="61">
        <v>225</v>
      </c>
      <c r="F586" s="60">
        <v>5</v>
      </c>
      <c r="G586" s="67">
        <v>8</v>
      </c>
      <c r="M586" s="63">
        <v>8</v>
      </c>
      <c r="V586" s="61">
        <v>2</v>
      </c>
      <c r="AR586" s="87">
        <v>95</v>
      </c>
      <c r="AS586" s="88">
        <f t="shared" si="72"/>
        <v>34.296028880866423</v>
      </c>
    </row>
  </sheetData>
  <mergeCells count="2">
    <mergeCell ref="A1:AS1"/>
    <mergeCell ref="A2:AS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headerFooter differentFirst="1">
    <oddHeader>&amp;C&amp;P</oddHeader>
  </headerFooter>
  <rowBreaks count="9" manualBreakCount="9">
    <brk id="32" max="44" man="1"/>
    <brk id="55" max="44" man="1"/>
    <brk id="89" max="44" man="1"/>
    <brk id="382" max="44" man="1"/>
    <brk id="425" max="44" man="1"/>
    <brk id="458" max="44" man="1"/>
    <brk id="485" max="44" man="1"/>
    <brk id="525" max="44" man="1"/>
    <brk id="553" max="4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sqref="A1:C27"/>
    </sheetView>
  </sheetViews>
  <sheetFormatPr defaultRowHeight="15" x14ac:dyDescent="0.25"/>
  <cols>
    <col min="1" max="1" width="96.42578125" customWidth="1"/>
  </cols>
  <sheetData>
    <row r="1" spans="1:3" ht="15.75" x14ac:dyDescent="0.25">
      <c r="A1" s="28" t="s">
        <v>102</v>
      </c>
      <c r="B1" s="71">
        <v>50</v>
      </c>
      <c r="C1" s="71">
        <v>15.1</v>
      </c>
    </row>
    <row r="2" spans="1:3" ht="15.75" x14ac:dyDescent="0.25">
      <c r="A2" s="28" t="s">
        <v>115</v>
      </c>
      <c r="B2" s="71">
        <v>44</v>
      </c>
      <c r="C2" s="71">
        <v>13.3</v>
      </c>
    </row>
    <row r="3" spans="1:3" ht="15.75" x14ac:dyDescent="0.25">
      <c r="A3" s="27" t="s">
        <v>100</v>
      </c>
      <c r="B3" s="71">
        <v>40</v>
      </c>
      <c r="C3" s="71">
        <v>12.1</v>
      </c>
    </row>
    <row r="4" spans="1:3" ht="15.75" x14ac:dyDescent="0.25">
      <c r="A4" s="25" t="s">
        <v>97</v>
      </c>
      <c r="B4" s="71">
        <v>23</v>
      </c>
      <c r="C4" s="71">
        <v>6.9</v>
      </c>
    </row>
    <row r="5" spans="1:3" ht="31.5" x14ac:dyDescent="0.25">
      <c r="A5" s="28" t="s">
        <v>103</v>
      </c>
      <c r="B5" s="71">
        <v>23</v>
      </c>
      <c r="C5" s="71">
        <v>6.9</v>
      </c>
    </row>
    <row r="6" spans="1:3" ht="15.75" x14ac:dyDescent="0.25">
      <c r="A6" s="28" t="s">
        <v>105</v>
      </c>
      <c r="B6" s="71">
        <v>4</v>
      </c>
      <c r="C6" s="71">
        <v>6.9</v>
      </c>
    </row>
    <row r="7" spans="1:3" ht="31.5" x14ac:dyDescent="0.25">
      <c r="A7" s="28" t="s">
        <v>116</v>
      </c>
      <c r="B7" s="71">
        <v>17</v>
      </c>
      <c r="C7" s="71">
        <v>5.0999999999999996</v>
      </c>
    </row>
    <row r="8" spans="1:3" ht="15.75" x14ac:dyDescent="0.25">
      <c r="A8" s="26" t="s">
        <v>101</v>
      </c>
      <c r="B8" s="71">
        <v>16</v>
      </c>
      <c r="C8" s="71">
        <v>4.8</v>
      </c>
    </row>
    <row r="9" spans="1:3" ht="31.5" x14ac:dyDescent="0.25">
      <c r="A9" s="28" t="s">
        <v>108</v>
      </c>
      <c r="B9" s="71">
        <v>1</v>
      </c>
      <c r="C9" s="71">
        <v>4.5</v>
      </c>
    </row>
    <row r="10" spans="1:3" ht="31.5" x14ac:dyDescent="0.25">
      <c r="A10" s="28" t="s">
        <v>114</v>
      </c>
      <c r="B10" s="71">
        <v>13</v>
      </c>
      <c r="C10" s="71">
        <v>3.9</v>
      </c>
    </row>
    <row r="11" spans="1:3" ht="15.75" x14ac:dyDescent="0.25">
      <c r="A11" s="28" t="s">
        <v>126</v>
      </c>
      <c r="B11" s="71">
        <v>12</v>
      </c>
      <c r="C11" s="71">
        <v>3.6</v>
      </c>
    </row>
    <row r="12" spans="1:3" ht="15.75" x14ac:dyDescent="0.25">
      <c r="A12" s="28" t="s">
        <v>127</v>
      </c>
      <c r="B12" s="71">
        <v>11</v>
      </c>
      <c r="C12" s="71">
        <v>3.3</v>
      </c>
    </row>
    <row r="13" spans="1:3" ht="15.75" x14ac:dyDescent="0.25">
      <c r="A13" s="28" t="s">
        <v>118</v>
      </c>
      <c r="B13" s="71">
        <v>9</v>
      </c>
      <c r="C13" s="71">
        <v>2.7</v>
      </c>
    </row>
    <row r="14" spans="1:3" ht="31.5" x14ac:dyDescent="0.25">
      <c r="A14" s="28" t="s">
        <v>117</v>
      </c>
      <c r="B14" s="71">
        <v>7</v>
      </c>
      <c r="C14" s="71">
        <v>2.1</v>
      </c>
    </row>
    <row r="15" spans="1:3" ht="15.75" x14ac:dyDescent="0.25">
      <c r="A15" s="26" t="s">
        <v>99</v>
      </c>
      <c r="B15" s="71">
        <v>5</v>
      </c>
      <c r="C15" s="71">
        <v>1.5</v>
      </c>
    </row>
    <row r="16" spans="1:3" ht="15.75" x14ac:dyDescent="0.25">
      <c r="A16" s="27" t="s">
        <v>109</v>
      </c>
      <c r="B16" s="71">
        <v>1</v>
      </c>
      <c r="C16" s="71">
        <v>1.5</v>
      </c>
    </row>
    <row r="17" spans="1:3" ht="15.75" x14ac:dyDescent="0.25">
      <c r="A17" s="28" t="s">
        <v>125</v>
      </c>
      <c r="B17" s="71">
        <v>5</v>
      </c>
      <c r="C17" s="71">
        <v>1.5</v>
      </c>
    </row>
    <row r="18" spans="1:3" ht="15.75" x14ac:dyDescent="0.25">
      <c r="A18" s="27" t="s">
        <v>107</v>
      </c>
      <c r="B18" s="71">
        <v>5</v>
      </c>
      <c r="C18" s="71">
        <v>1.2</v>
      </c>
    </row>
    <row r="19" spans="1:3" ht="15.75" x14ac:dyDescent="0.25">
      <c r="A19" s="25" t="s">
        <v>98</v>
      </c>
      <c r="B19" s="71">
        <v>3</v>
      </c>
      <c r="C19" s="71">
        <v>0.9</v>
      </c>
    </row>
    <row r="20" spans="1:3" ht="31.5" x14ac:dyDescent="0.25">
      <c r="A20" s="27" t="s">
        <v>104</v>
      </c>
      <c r="B20" s="71">
        <v>3</v>
      </c>
      <c r="C20" s="71">
        <v>0.9</v>
      </c>
    </row>
    <row r="21" spans="1:3" ht="15.75" x14ac:dyDescent="0.25">
      <c r="A21" s="29" t="s">
        <v>106</v>
      </c>
      <c r="B21" s="71">
        <v>15</v>
      </c>
      <c r="C21" s="71">
        <v>0.9</v>
      </c>
    </row>
    <row r="22" spans="1:3" ht="31.5" x14ac:dyDescent="0.25">
      <c r="A22" s="28" t="s">
        <v>110</v>
      </c>
      <c r="B22" s="71">
        <v>1</v>
      </c>
      <c r="C22" s="71">
        <v>0.3</v>
      </c>
    </row>
    <row r="23" spans="1:3" ht="47.25" x14ac:dyDescent="0.25">
      <c r="A23" s="27" t="s">
        <v>111</v>
      </c>
      <c r="B23" s="71">
        <v>1</v>
      </c>
      <c r="C23" s="71">
        <v>0.3</v>
      </c>
    </row>
    <row r="24" spans="1:3" ht="31.5" x14ac:dyDescent="0.25">
      <c r="A24" s="28" t="s">
        <v>113</v>
      </c>
      <c r="B24" s="71">
        <v>1</v>
      </c>
      <c r="C24" s="71">
        <v>0.3</v>
      </c>
    </row>
    <row r="25" spans="1:3" ht="15.75" x14ac:dyDescent="0.25">
      <c r="A25" s="28" t="s">
        <v>120</v>
      </c>
      <c r="B25" s="71">
        <v>1</v>
      </c>
      <c r="C25" s="71">
        <v>0.3</v>
      </c>
    </row>
    <row r="26" spans="1:3" ht="15.75" x14ac:dyDescent="0.25">
      <c r="A26" s="28" t="s">
        <v>128</v>
      </c>
      <c r="B26" s="71">
        <v>1</v>
      </c>
      <c r="C26" s="71">
        <v>0.3</v>
      </c>
    </row>
    <row r="27" spans="1:3" ht="15.75" x14ac:dyDescent="0.25">
      <c r="A27" s="28" t="s">
        <v>129</v>
      </c>
      <c r="B27" s="71">
        <v>1</v>
      </c>
      <c r="C27" s="71">
        <v>0.3</v>
      </c>
    </row>
    <row r="28" spans="1:3" x14ac:dyDescent="0.25">
      <c r="A28" s="47"/>
      <c r="B28" s="47"/>
      <c r="C28" s="47"/>
    </row>
  </sheetData>
  <sortState ref="A1:C34">
    <sortCondition descending="1"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Тверь_2022</vt:lpstr>
      <vt:lpstr>Лист1</vt:lpstr>
      <vt:lpstr>Тверь_2022!Область_печати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2023-01-10T07:01:06Z</dcterms:modified>
</cp:coreProperties>
</file>